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4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<sst xmlns="http://schemas.openxmlformats.org/spreadsheetml/2006/main" count="274" uniqueCount="169">
  <si>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</si>
  <si>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</si>
  <si>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</si>
  <si>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</si>
  <si>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</si>
  <si>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</si>
  <si>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</si>
  <si>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</si>
  <si>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</si>
  <si>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</si>
  <si>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</si>
  <si>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</si>
  <si>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</si>
  <si>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</si>
  <si>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</si>
  <si>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</si>
  <si>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</si>
  <si>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</si>
  <si>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</si>
  <si>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</si>
  <si>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</si>
  <si>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</si>
  <si>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</si>
  <si>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</si>
  <si>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</si>
  <si>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</si>
  <si>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</si>
  <si>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</si>
  <si>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</si>
  <si>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</si>
  <si>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</si>
  <si>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</si>
  <si>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</si>
  <si>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</si>
  <si>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</si>
  <si>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</si>
  <si>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</si>
  <si>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</si>
  <si>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</si>
  <si>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</si>
  <si>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</si>
  <si>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</si>
  <si>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</si>
  <si>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</si>
  <si>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</si>
  <si>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</si>
  <si>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</si>
  <si>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</si>
  <si>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</si>
  <si>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</si>
  <si>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</si>
  <si>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</si>
  <si>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</si>
  <si>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</si>
  <si>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</si>
  <si>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</si>
  <si>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</si>
  <si>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</si>
  <si>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</si>
  <si>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</si>
  <si>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</si>
  <si>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</si>
  <si>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</si>
  <si>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</si>
  <si>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</si>
  <si>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</si>
  <si>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</si>
  <si>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</si>
  <si>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</si>
  <si>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</si>
  <si>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</si>
  <si>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</si>
  <si>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</si>
  <si>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</si>
  <si>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</si>
  <si>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</si>
  <si>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</si>
  <si>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</si>
  <si>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</si>
  <si>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</si>
  <si>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</si>
  <si>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</si>
  <si>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</si>
  <si>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</si>
  <si>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</si>
  <si>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</si>
  <si>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</si>
  <si>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</si>
  <si>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</si>
  <si>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</si>
  <si>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</si>
  <si>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</si>
  <si>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</si>
  <si>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</si>
  <si>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</si>
  <si>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</si>
  <si>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</si>
  <si>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</si>
  <si>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</si>
  <si>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</si>
  <si>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</si>
  <si>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</si>
  <si>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</si>
  <si>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</si>
  <si>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</si>
  <si>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</si>
  <si>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</si>
  <si>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</si>
  <si>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</si>
  <si>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</si>
  <si>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</si>
  <si>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</si>
  <si>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</si>
  <si>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</si>
  <si>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</si>
  <si>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</si>
  <si>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</si>
  <si>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</si>
  <si>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</si>
  <si>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</si>
  <si>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 xml:space="preserve">Руководитель бюджетного учреждения </t>
  </si>
  <si>
    <t xml:space="preserve">Главный бухгалтер бюджетного учреждения </t>
  </si>
  <si>
    <t>Субсидии на выполнение муниципального задания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</si>
  <si>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</si>
  <si>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 xml:space="preserve">Наименование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</si>
  <si>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</si>
  <si>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</si>
  <si>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1.1.2. Стоимость имущества, приобретенного  бюджетным учреждением за счет выделенных собственником имущества учреждения средств</t>
  </si>
  <si>
    <t>1.1.3. Стоимость имущества, приобретенного  бюджетным учреждением за счет доходов, полученных от платной и иной приносящей доход деятельности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</si>
  <si>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</t>
  </si>
  <si>
    <t>в том числе за счет:</t>
  </si>
  <si>
    <t>Орган местного самоуправления уполномоченный в сфере культуры Управление культуры МО городской округ Красноуфимск</t>
  </si>
  <si>
    <t>В.Б. Стамиков</t>
  </si>
  <si>
    <t>6619006739 /</t>
  </si>
  <si>
    <t>623300, Свердловская область, г. Красноуфимск, ул. Интернациональная, 160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</si>
  <si>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</si>
  <si>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r>
      <t>тел. _</t>
    </r>
    <r>
      <rPr>
        <u val="single"/>
        <sz val="11"/>
        <rFont val="Times New Roman"/>
        <family val="1"/>
      </rPr>
      <t>2-25-87</t>
    </r>
    <r>
      <rPr>
        <sz val="11"/>
        <rFont val="Times New Roman"/>
        <family val="1"/>
      </rPr>
      <t>_</t>
    </r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</si>
  <si>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</si>
  <si>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 xml:space="preserve"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
</t>
  </si>
  <si>
    <t xml:space="preserve">Адрес фактического местонахождения  бюджетного учреждения </t>
  </si>
  <si>
    <t>Реализация программ дополнительного образования детей</t>
  </si>
  <si>
    <t>целевые взносы</t>
  </si>
  <si>
    <t>Субсидии на иные цели</t>
  </si>
  <si>
    <t>Начальник Управления культуры</t>
  </si>
  <si>
    <t>2016 год</t>
  </si>
  <si>
    <t>2017 год</t>
  </si>
  <si>
    <t>Код целевой статьи</t>
  </si>
  <si>
    <t>Дополнительная классификация</t>
  </si>
  <si>
    <t>КОСГУ</t>
  </si>
  <si>
    <t>Р.Р. Нигаматова</t>
  </si>
  <si>
    <t>Н.В. Булатова</t>
  </si>
  <si>
    <t>2018 год</t>
  </si>
  <si>
    <t>код бюджетной классификации вида расходов</t>
  </si>
  <si>
    <t>130</t>
  </si>
  <si>
    <t>180</t>
  </si>
  <si>
    <t>111</t>
  </si>
  <si>
    <t>119</t>
  </si>
  <si>
    <t>244</t>
  </si>
  <si>
    <t>0721810000</t>
  </si>
  <si>
    <t xml:space="preserve">на 2016 год  </t>
  </si>
  <si>
    <t>05</t>
  </si>
  <si>
    <t>112</t>
  </si>
  <si>
    <t>851</t>
  </si>
  <si>
    <t>853</t>
  </si>
  <si>
    <t>МБУДО "Детская школа искусств имени П.И.Осокина" городского округа Красноуфимск</t>
  </si>
  <si>
    <r>
      <t>"</t>
    </r>
    <r>
      <rPr>
        <u val="single"/>
        <sz val="11"/>
        <rFont val="Times New Roman"/>
        <family val="1"/>
      </rPr>
      <t>__14__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_июля__</t>
    </r>
    <r>
      <rPr>
        <sz val="11"/>
        <rFont val="Times New Roman"/>
        <family val="1"/>
      </rPr>
      <t xml:space="preserve"> 2016 г.</t>
    </r>
  </si>
  <si>
    <t>14.07.2016г.</t>
  </si>
  <si>
    <r>
      <t>"</t>
    </r>
    <r>
      <rPr>
        <b/>
        <u val="single"/>
        <sz val="11"/>
        <rFont val="Times New Roman"/>
        <family val="1"/>
      </rPr>
      <t>__14__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__июля_____ </t>
    </r>
    <r>
      <rPr>
        <b/>
        <sz val="11"/>
        <rFont val="Times New Roman"/>
        <family val="1"/>
      </rPr>
      <t>2016г.</t>
    </r>
  </si>
  <si>
    <r>
      <t>"</t>
    </r>
    <r>
      <rPr>
        <u val="single"/>
        <sz val="9"/>
        <rFont val="Times New Roman"/>
        <family val="1"/>
      </rPr>
      <t>_14____июля____</t>
    </r>
    <r>
      <rPr>
        <sz val="9"/>
        <rFont val="Times New Roman"/>
        <family val="1"/>
      </rPr>
      <t xml:space="preserve"> 2016г.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</si>
</sst>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5" xfId="0" applyFont="1" applyBorder="1" applyAlignment="1">
      <alignment vertical="top" wrapText="1" shrinkToFi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view="pageBreakPreview" zoomScaleSheetLayoutView="100" zoomScalePageLayoutView="0" workbookViewId="0" topLeftCell="A190">
      <selection activeCell="H199" sqref="H199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3.75390625" style="2" customWidth="1"/>
    <col min="4" max="4" width="7.625" style="2" customWidth="1"/>
    <col min="5" max="5" width="7.375" style="3" customWidth="1"/>
    <col min="6" max="6" width="11.00390625" style="3" customWidth="1"/>
    <col min="7" max="7" width="8.625" style="3" customWidth="1"/>
    <col min="8" max="8" width="14.25390625" style="2" bestFit="1" customWidth="1"/>
    <col min="9" max="9" width="9.625" style="2" customWidth="1"/>
    <col min="10" max="11" width="9.125" style="2" customWidth="1"/>
    <col min="12" max="12" width="12.25390625" style="2" bestFit="1" customWidth="1"/>
    <col min="13" max="13" width="12.125" style="2" bestFit="1" customWidth="1"/>
    <col min="14" max="14" width="9.375" style="2" bestFit="1" customWidth="1"/>
    <col min="15" max="16384" width="9.125" style="2" customWidth="1"/>
  </cols>
  <sheetData>
    <row r="1" spans="8:10" ht="15">
      <c r="H1" s="92" t="s">
        <v>8</v>
      </c>
      <c r="I1" s="92"/>
      <c r="J1" s="92"/>
    </row>
    <row r="2" spans="8:10" ht="17.25" customHeight="1">
      <c r="H2" s="85" t="s">
        <v>143</v>
      </c>
      <c r="I2" s="85"/>
      <c r="J2" s="85"/>
    </row>
    <row r="3" spans="8:10" ht="15" customHeight="1">
      <c r="H3" s="57" t="s">
        <v>84</v>
      </c>
      <c r="I3" s="57"/>
      <c r="J3" s="57"/>
    </row>
    <row r="4" spans="8:10" ht="15">
      <c r="H4" s="10"/>
      <c r="I4" s="85" t="s">
        <v>132</v>
      </c>
      <c r="J4" s="85"/>
    </row>
    <row r="5" spans="8:10" ht="15" customHeight="1">
      <c r="H5" s="14" t="s">
        <v>10</v>
      </c>
      <c r="I5" s="57" t="s">
        <v>9</v>
      </c>
      <c r="J5" s="57"/>
    </row>
    <row r="6" spans="8:10" ht="15">
      <c r="H6" s="98" t="s">
        <v>168</v>
      </c>
      <c r="I6" s="98"/>
      <c r="J6" s="98"/>
    </row>
    <row r="7" ht="10.5" customHeight="1"/>
    <row r="8" spans="1:10" ht="18.75">
      <c r="A8" s="99" t="s">
        <v>11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8.75">
      <c r="A9" s="99" t="s">
        <v>159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12" t="s">
        <v>12</v>
      </c>
    </row>
    <row r="11" spans="1:10" ht="26.25" customHeight="1">
      <c r="A11" s="18"/>
      <c r="B11" s="18"/>
      <c r="C11" s="18"/>
      <c r="D11" s="18"/>
      <c r="E11" s="18"/>
      <c r="F11" s="18"/>
      <c r="G11" s="18"/>
      <c r="H11" s="18"/>
      <c r="I11" s="5" t="s">
        <v>13</v>
      </c>
      <c r="J11" s="6"/>
    </row>
    <row r="12" spans="1:10" ht="18" customHeight="1">
      <c r="A12" s="71" t="s">
        <v>167</v>
      </c>
      <c r="B12" s="71"/>
      <c r="C12" s="71"/>
      <c r="D12" s="71"/>
      <c r="E12" s="71"/>
      <c r="F12" s="71"/>
      <c r="G12" s="71"/>
      <c r="H12" s="71"/>
      <c r="I12" s="24" t="s">
        <v>14</v>
      </c>
      <c r="J12" s="22" t="s">
        <v>166</v>
      </c>
    </row>
    <row r="13" spans="9:10" ht="15">
      <c r="I13" s="5"/>
      <c r="J13" s="6"/>
    </row>
    <row r="14" spans="1:10" ht="15">
      <c r="A14" s="69" t="s">
        <v>124</v>
      </c>
      <c r="B14" s="69"/>
      <c r="C14" s="69"/>
      <c r="D14" s="4"/>
      <c r="E14" s="67" t="s">
        <v>164</v>
      </c>
      <c r="F14" s="67"/>
      <c r="G14" s="67"/>
      <c r="H14" s="67"/>
      <c r="I14" s="24" t="s">
        <v>85</v>
      </c>
      <c r="J14" s="22">
        <v>54133246</v>
      </c>
    </row>
    <row r="15" spans="1:10" ht="15">
      <c r="A15" s="69"/>
      <c r="B15" s="69"/>
      <c r="C15" s="69"/>
      <c r="D15" s="4"/>
      <c r="E15" s="67"/>
      <c r="F15" s="67"/>
      <c r="G15" s="67"/>
      <c r="H15" s="67"/>
      <c r="J15" s="8"/>
    </row>
    <row r="16" spans="1:10" ht="15">
      <c r="A16" s="69"/>
      <c r="B16" s="69"/>
      <c r="C16" s="69"/>
      <c r="D16" s="4"/>
      <c r="E16" s="67"/>
      <c r="F16" s="67"/>
      <c r="G16" s="67"/>
      <c r="H16" s="67"/>
      <c r="J16" s="8"/>
    </row>
    <row r="17" spans="1:10" ht="15">
      <c r="A17" s="69"/>
      <c r="B17" s="69"/>
      <c r="C17" s="69"/>
      <c r="D17" s="4"/>
      <c r="E17" s="67"/>
      <c r="F17" s="67"/>
      <c r="G17" s="67"/>
      <c r="H17" s="67"/>
      <c r="I17" s="21"/>
      <c r="J17" s="30"/>
    </row>
    <row r="18" spans="1:10" ht="30" customHeight="1">
      <c r="A18" s="69" t="s">
        <v>86</v>
      </c>
      <c r="B18" s="69"/>
      <c r="C18" s="69"/>
      <c r="D18" s="4"/>
      <c r="E18" s="67" t="s">
        <v>133</v>
      </c>
      <c r="F18" s="67"/>
      <c r="G18" s="68">
        <v>661901001</v>
      </c>
      <c r="H18" s="68"/>
      <c r="I18" s="20"/>
      <c r="J18" s="22"/>
    </row>
    <row r="19" spans="1:10" ht="15">
      <c r="A19" s="69" t="s">
        <v>17</v>
      </c>
      <c r="B19" s="69"/>
      <c r="C19" s="69"/>
      <c r="D19" s="4"/>
      <c r="H19" s="7"/>
      <c r="I19" s="23" t="s">
        <v>15</v>
      </c>
      <c r="J19" s="22">
        <v>383</v>
      </c>
    </row>
    <row r="20" spans="1:10" ht="21" customHeight="1">
      <c r="A20" s="69" t="s">
        <v>16</v>
      </c>
      <c r="B20" s="69"/>
      <c r="C20" s="69"/>
      <c r="D20" s="4"/>
      <c r="E20" s="67" t="s">
        <v>131</v>
      </c>
      <c r="F20" s="67"/>
      <c r="G20" s="67"/>
      <c r="H20" s="67"/>
      <c r="I20" s="5"/>
      <c r="J20" s="13"/>
    </row>
    <row r="21" spans="1:10" ht="18" customHeight="1">
      <c r="A21" s="69"/>
      <c r="B21" s="69"/>
      <c r="C21" s="69"/>
      <c r="D21" s="4"/>
      <c r="E21" s="67"/>
      <c r="F21" s="67"/>
      <c r="G21" s="67"/>
      <c r="H21" s="67"/>
      <c r="I21" s="5"/>
      <c r="J21" s="13"/>
    </row>
    <row r="22" spans="1:10" ht="23.25" customHeight="1">
      <c r="A22" s="69"/>
      <c r="B22" s="69"/>
      <c r="C22" s="69"/>
      <c r="D22" s="4"/>
      <c r="E22" s="67"/>
      <c r="F22" s="67"/>
      <c r="G22" s="67"/>
      <c r="H22" s="67"/>
      <c r="I22" s="5"/>
      <c r="J22" s="13"/>
    </row>
    <row r="23" spans="1:10" ht="17.25" customHeight="1">
      <c r="A23" s="69" t="s">
        <v>139</v>
      </c>
      <c r="B23" s="69"/>
      <c r="C23" s="69"/>
      <c r="D23" s="4"/>
      <c r="E23" s="67" t="s">
        <v>134</v>
      </c>
      <c r="F23" s="67"/>
      <c r="G23" s="67"/>
      <c r="H23" s="67"/>
      <c r="I23" s="7"/>
      <c r="J23" s="7"/>
    </row>
    <row r="24" spans="1:10" ht="18.75" customHeight="1">
      <c r="A24" s="69"/>
      <c r="B24" s="69"/>
      <c r="C24" s="69"/>
      <c r="D24" s="4"/>
      <c r="E24" s="67"/>
      <c r="F24" s="67"/>
      <c r="G24" s="67"/>
      <c r="H24" s="67"/>
      <c r="I24" s="7"/>
      <c r="J24" s="7"/>
    </row>
    <row r="25" spans="1:10" ht="12" customHeight="1">
      <c r="A25" s="69"/>
      <c r="B25" s="69"/>
      <c r="C25" s="69"/>
      <c r="D25" s="4"/>
      <c r="E25" s="67"/>
      <c r="F25" s="67"/>
      <c r="G25" s="67"/>
      <c r="H25" s="67"/>
      <c r="I25" s="7"/>
      <c r="J25" s="7"/>
    </row>
    <row r="26" spans="1:10" ht="0.75" customHeight="1" hidden="1">
      <c r="A26" s="69"/>
      <c r="B26" s="69"/>
      <c r="C26" s="69"/>
      <c r="D26" s="4"/>
      <c r="E26" s="7"/>
      <c r="F26" s="7"/>
      <c r="G26" s="7"/>
      <c r="H26" s="7"/>
      <c r="I26" s="7"/>
      <c r="J26" s="7"/>
    </row>
    <row r="27" spans="1:10" ht="15" customHeight="1">
      <c r="A27" s="71" t="s">
        <v>112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5">
      <c r="A28" s="69" t="s">
        <v>125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30.75" customHeight="1">
      <c r="A29" s="82" t="s">
        <v>135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15">
      <c r="A30" s="69" t="s">
        <v>126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36.5" customHeight="1">
      <c r="A31" s="69" t="s">
        <v>137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5">
      <c r="A32" s="69" t="s">
        <v>47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80" customHeight="1">
      <c r="A33" s="69" t="s">
        <v>138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21.75" customHeight="1">
      <c r="A34" s="97" t="s">
        <v>18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15" customHeight="1">
      <c r="A35" s="62" t="s">
        <v>0</v>
      </c>
      <c r="B35" s="62"/>
      <c r="C35" s="62"/>
      <c r="D35" s="62"/>
      <c r="E35" s="62"/>
      <c r="F35" s="62"/>
      <c r="G35" s="62"/>
      <c r="H35" s="62"/>
      <c r="I35" s="62" t="s">
        <v>48</v>
      </c>
      <c r="J35" s="62"/>
    </row>
    <row r="36" spans="1:10" ht="15">
      <c r="A36" s="72" t="s">
        <v>19</v>
      </c>
      <c r="B36" s="72"/>
      <c r="C36" s="72"/>
      <c r="D36" s="72"/>
      <c r="E36" s="72"/>
      <c r="F36" s="72"/>
      <c r="G36" s="72"/>
      <c r="H36" s="72"/>
      <c r="I36" s="95">
        <f>I38</f>
        <v>16633417.33</v>
      </c>
      <c r="J36" s="95"/>
    </row>
    <row r="37" spans="1:10" ht="15">
      <c r="A37" s="70" t="s">
        <v>1</v>
      </c>
      <c r="B37" s="70"/>
      <c r="C37" s="70"/>
      <c r="D37" s="70"/>
      <c r="E37" s="70"/>
      <c r="F37" s="70"/>
      <c r="G37" s="70"/>
      <c r="H37" s="70"/>
      <c r="I37" s="64"/>
      <c r="J37" s="64"/>
    </row>
    <row r="38" spans="1:10" ht="15">
      <c r="A38" s="70" t="s">
        <v>113</v>
      </c>
      <c r="B38" s="70"/>
      <c r="C38" s="70"/>
      <c r="D38" s="70"/>
      <c r="E38" s="70"/>
      <c r="F38" s="70"/>
      <c r="G38" s="70"/>
      <c r="H38" s="70"/>
      <c r="I38" s="64">
        <f>I40+I42</f>
        <v>16633417.33</v>
      </c>
      <c r="J38" s="64"/>
    </row>
    <row r="39" spans="1:10" ht="15">
      <c r="A39" s="70" t="s">
        <v>2</v>
      </c>
      <c r="B39" s="70"/>
      <c r="C39" s="70"/>
      <c r="D39" s="70"/>
      <c r="E39" s="70"/>
      <c r="F39" s="70"/>
      <c r="G39" s="70"/>
      <c r="H39" s="70"/>
      <c r="I39" s="64"/>
      <c r="J39" s="64"/>
    </row>
    <row r="40" spans="1:10" ht="15">
      <c r="A40" s="70" t="s">
        <v>114</v>
      </c>
      <c r="B40" s="70"/>
      <c r="C40" s="70"/>
      <c r="D40" s="70"/>
      <c r="E40" s="70"/>
      <c r="F40" s="70"/>
      <c r="G40" s="70"/>
      <c r="H40" s="70"/>
      <c r="I40" s="64">
        <v>13956609.52</v>
      </c>
      <c r="J40" s="64"/>
    </row>
    <row r="41" spans="1:10" ht="15">
      <c r="A41" s="70" t="s">
        <v>127</v>
      </c>
      <c r="B41" s="70"/>
      <c r="C41" s="70"/>
      <c r="D41" s="70"/>
      <c r="E41" s="70"/>
      <c r="F41" s="70"/>
      <c r="G41" s="70"/>
      <c r="H41" s="70"/>
      <c r="I41" s="100"/>
      <c r="J41" s="101"/>
    </row>
    <row r="42" spans="1:10" ht="15">
      <c r="A42" s="70" t="s">
        <v>128</v>
      </c>
      <c r="B42" s="70"/>
      <c r="C42" s="70"/>
      <c r="D42" s="70"/>
      <c r="E42" s="70"/>
      <c r="F42" s="70"/>
      <c r="G42" s="70"/>
      <c r="H42" s="70"/>
      <c r="I42" s="64">
        <v>2676807.81</v>
      </c>
      <c r="J42" s="64"/>
    </row>
    <row r="43" spans="1:10" ht="15">
      <c r="A43" s="70" t="s">
        <v>115</v>
      </c>
      <c r="B43" s="70"/>
      <c r="C43" s="70"/>
      <c r="D43" s="70"/>
      <c r="E43" s="70"/>
      <c r="F43" s="70"/>
      <c r="G43" s="70"/>
      <c r="H43" s="70"/>
      <c r="I43" s="64">
        <f>8373363.5+387596.17</f>
        <v>8760959.67</v>
      </c>
      <c r="J43" s="64"/>
    </row>
    <row r="44" spans="1:10" ht="15">
      <c r="A44" s="70" t="s">
        <v>116</v>
      </c>
      <c r="B44" s="70"/>
      <c r="C44" s="70"/>
      <c r="D44" s="70"/>
      <c r="E44" s="70"/>
      <c r="F44" s="70"/>
      <c r="G44" s="70"/>
      <c r="H44" s="70"/>
      <c r="I44" s="64"/>
      <c r="J44" s="64"/>
    </row>
    <row r="45" spans="1:10" ht="15">
      <c r="A45" s="70" t="s">
        <v>2</v>
      </c>
      <c r="B45" s="70"/>
      <c r="C45" s="70"/>
      <c r="D45" s="70"/>
      <c r="E45" s="70"/>
      <c r="F45" s="70"/>
      <c r="G45" s="70"/>
      <c r="H45" s="70"/>
      <c r="I45" s="64"/>
      <c r="J45" s="64"/>
    </row>
    <row r="46" spans="1:10" ht="15">
      <c r="A46" s="70" t="s">
        <v>87</v>
      </c>
      <c r="B46" s="70"/>
      <c r="C46" s="70"/>
      <c r="D46" s="70"/>
      <c r="E46" s="70"/>
      <c r="F46" s="70"/>
      <c r="G46" s="70"/>
      <c r="H46" s="70"/>
      <c r="I46" s="64"/>
      <c r="J46" s="64"/>
    </row>
    <row r="47" spans="1:10" ht="15">
      <c r="A47" s="70" t="s">
        <v>23</v>
      </c>
      <c r="B47" s="70"/>
      <c r="C47" s="70"/>
      <c r="D47" s="70"/>
      <c r="E47" s="70"/>
      <c r="F47" s="70"/>
      <c r="G47" s="70"/>
      <c r="H47" s="70"/>
      <c r="I47" s="64"/>
      <c r="J47" s="64"/>
    </row>
    <row r="48" spans="1:10" ht="15">
      <c r="A48" s="72" t="s">
        <v>20</v>
      </c>
      <c r="B48" s="72"/>
      <c r="C48" s="72"/>
      <c r="D48" s="72"/>
      <c r="E48" s="72"/>
      <c r="F48" s="72"/>
      <c r="G48" s="72"/>
      <c r="H48" s="72"/>
      <c r="I48" s="95">
        <v>255567.05</v>
      </c>
      <c r="J48" s="95"/>
    </row>
    <row r="49" spans="1:10" ht="15">
      <c r="A49" s="70" t="s">
        <v>1</v>
      </c>
      <c r="B49" s="70"/>
      <c r="C49" s="70"/>
      <c r="D49" s="70"/>
      <c r="E49" s="70"/>
      <c r="F49" s="70"/>
      <c r="G49" s="70"/>
      <c r="H49" s="70"/>
      <c r="I49" s="64"/>
      <c r="J49" s="64"/>
    </row>
    <row r="50" spans="1:10" ht="15">
      <c r="A50" s="70" t="s">
        <v>117</v>
      </c>
      <c r="B50" s="70"/>
      <c r="C50" s="70"/>
      <c r="D50" s="70"/>
      <c r="E50" s="70"/>
      <c r="F50" s="70"/>
      <c r="G50" s="70"/>
      <c r="H50" s="70"/>
      <c r="I50" s="64"/>
      <c r="J50" s="64"/>
    </row>
    <row r="51" spans="1:10" ht="15">
      <c r="A51" s="70" t="s">
        <v>118</v>
      </c>
      <c r="B51" s="70"/>
      <c r="C51" s="70"/>
      <c r="D51" s="70"/>
      <c r="E51" s="70"/>
      <c r="F51" s="70"/>
      <c r="G51" s="70"/>
      <c r="H51" s="70"/>
      <c r="I51" s="64">
        <f>I53+I55</f>
        <v>0</v>
      </c>
      <c r="J51" s="64"/>
    </row>
    <row r="52" spans="1:10" ht="15">
      <c r="A52" s="70" t="s">
        <v>2</v>
      </c>
      <c r="B52" s="70"/>
      <c r="C52" s="70"/>
      <c r="D52" s="70"/>
      <c r="E52" s="70"/>
      <c r="F52" s="70"/>
      <c r="G52" s="70"/>
      <c r="H52" s="70"/>
      <c r="I52" s="64"/>
      <c r="J52" s="64"/>
    </row>
    <row r="53" spans="1:10" ht="15">
      <c r="A53" s="70" t="s">
        <v>52</v>
      </c>
      <c r="B53" s="70"/>
      <c r="C53" s="70"/>
      <c r="D53" s="70"/>
      <c r="E53" s="70"/>
      <c r="F53" s="70"/>
      <c r="G53" s="70"/>
      <c r="H53" s="70"/>
      <c r="I53" s="64"/>
      <c r="J53" s="64"/>
    </row>
    <row r="54" spans="1:10" ht="15">
      <c r="A54" s="70" t="s">
        <v>53</v>
      </c>
      <c r="B54" s="70"/>
      <c r="C54" s="70"/>
      <c r="D54" s="70"/>
      <c r="E54" s="70"/>
      <c r="F54" s="70"/>
      <c r="G54" s="70"/>
      <c r="H54" s="70"/>
      <c r="I54" s="64"/>
      <c r="J54" s="64"/>
    </row>
    <row r="55" spans="1:10" ht="15">
      <c r="A55" s="70" t="s">
        <v>54</v>
      </c>
      <c r="B55" s="70"/>
      <c r="C55" s="70"/>
      <c r="D55" s="70"/>
      <c r="E55" s="70"/>
      <c r="F55" s="70"/>
      <c r="G55" s="70"/>
      <c r="H55" s="70"/>
      <c r="I55" s="64"/>
      <c r="J55" s="64"/>
    </row>
    <row r="56" spans="1:10" ht="15">
      <c r="A56" s="70" t="s">
        <v>55</v>
      </c>
      <c r="B56" s="70"/>
      <c r="C56" s="70"/>
      <c r="D56" s="70"/>
      <c r="E56" s="70"/>
      <c r="F56" s="70"/>
      <c r="G56" s="70"/>
      <c r="H56" s="70"/>
      <c r="I56" s="64"/>
      <c r="J56" s="64"/>
    </row>
    <row r="57" spans="1:10" ht="15">
      <c r="A57" s="70" t="s">
        <v>56</v>
      </c>
      <c r="B57" s="70"/>
      <c r="C57" s="70"/>
      <c r="D57" s="70"/>
      <c r="E57" s="70"/>
      <c r="F57" s="70"/>
      <c r="G57" s="70"/>
      <c r="H57" s="70"/>
      <c r="I57" s="64"/>
      <c r="J57" s="64"/>
    </row>
    <row r="58" spans="1:10" ht="15">
      <c r="A58" s="70" t="s">
        <v>57</v>
      </c>
      <c r="B58" s="70"/>
      <c r="C58" s="70"/>
      <c r="D58" s="70"/>
      <c r="E58" s="70"/>
      <c r="F58" s="70"/>
      <c r="G58" s="70"/>
      <c r="H58" s="70"/>
      <c r="I58" s="64"/>
      <c r="J58" s="64"/>
    </row>
    <row r="59" spans="1:10" ht="15">
      <c r="A59" s="70" t="s">
        <v>58</v>
      </c>
      <c r="B59" s="70"/>
      <c r="C59" s="70"/>
      <c r="D59" s="70"/>
      <c r="E59" s="70"/>
      <c r="F59" s="70"/>
      <c r="G59" s="70"/>
      <c r="H59" s="70"/>
      <c r="I59" s="64"/>
      <c r="J59" s="64"/>
    </row>
    <row r="60" spans="1:10" ht="15">
      <c r="A60" s="70" t="s">
        <v>59</v>
      </c>
      <c r="B60" s="70"/>
      <c r="C60" s="70"/>
      <c r="D60" s="70"/>
      <c r="E60" s="70"/>
      <c r="F60" s="70"/>
      <c r="G60" s="70"/>
      <c r="H60" s="70"/>
      <c r="I60" s="64"/>
      <c r="J60" s="64"/>
    </row>
    <row r="61" spans="1:10" ht="15">
      <c r="A61" s="70" t="s">
        <v>60</v>
      </c>
      <c r="B61" s="70"/>
      <c r="C61" s="70"/>
      <c r="D61" s="70"/>
      <c r="E61" s="70"/>
      <c r="F61" s="70"/>
      <c r="G61" s="70"/>
      <c r="H61" s="70"/>
      <c r="I61" s="64"/>
      <c r="J61" s="64"/>
    </row>
    <row r="62" spans="1:10" ht="15">
      <c r="A62" s="70" t="s">
        <v>61</v>
      </c>
      <c r="B62" s="70"/>
      <c r="C62" s="70"/>
      <c r="D62" s="70"/>
      <c r="E62" s="70"/>
      <c r="F62" s="70"/>
      <c r="G62" s="70"/>
      <c r="H62" s="70"/>
      <c r="I62" s="64"/>
      <c r="J62" s="64"/>
    </row>
    <row r="63" spans="1:10" ht="15">
      <c r="A63" s="89" t="s">
        <v>67</v>
      </c>
      <c r="B63" s="90"/>
      <c r="C63" s="90"/>
      <c r="D63" s="90"/>
      <c r="E63" s="90"/>
      <c r="F63" s="90"/>
      <c r="G63" s="90"/>
      <c r="H63" s="96"/>
      <c r="I63" s="64">
        <f>I67+I69+I65</f>
        <v>19646.54</v>
      </c>
      <c r="J63" s="64"/>
    </row>
    <row r="64" spans="1:10" ht="15">
      <c r="A64" s="70" t="s">
        <v>2</v>
      </c>
      <c r="B64" s="70"/>
      <c r="C64" s="70"/>
      <c r="D64" s="70"/>
      <c r="E64" s="70"/>
      <c r="F64" s="70"/>
      <c r="G64" s="70"/>
      <c r="H64" s="70"/>
      <c r="I64" s="64"/>
      <c r="J64" s="64"/>
    </row>
    <row r="65" spans="1:10" ht="15">
      <c r="A65" s="70" t="s">
        <v>68</v>
      </c>
      <c r="B65" s="70"/>
      <c r="C65" s="70"/>
      <c r="D65" s="70"/>
      <c r="E65" s="70"/>
      <c r="F65" s="70"/>
      <c r="G65" s="70"/>
      <c r="H65" s="70"/>
      <c r="I65" s="64">
        <v>494.52</v>
      </c>
      <c r="J65" s="64"/>
    </row>
    <row r="66" spans="1:10" ht="15">
      <c r="A66" s="59" t="s">
        <v>69</v>
      </c>
      <c r="B66" s="59"/>
      <c r="C66" s="59"/>
      <c r="D66" s="59"/>
      <c r="E66" s="59"/>
      <c r="F66" s="59"/>
      <c r="G66" s="59"/>
      <c r="H66" s="59"/>
      <c r="I66" s="55"/>
      <c r="J66" s="55"/>
    </row>
    <row r="67" spans="1:10" ht="15">
      <c r="A67" s="70" t="s">
        <v>70</v>
      </c>
      <c r="B67" s="70"/>
      <c r="C67" s="70"/>
      <c r="D67" s="70"/>
      <c r="E67" s="70"/>
      <c r="F67" s="70"/>
      <c r="G67" s="70"/>
      <c r="H67" s="70"/>
      <c r="I67" s="64">
        <v>16502.02</v>
      </c>
      <c r="J67" s="64"/>
    </row>
    <row r="68" spans="1:10" ht="15">
      <c r="A68" s="70" t="s">
        <v>71</v>
      </c>
      <c r="B68" s="70"/>
      <c r="C68" s="70"/>
      <c r="D68" s="70"/>
      <c r="E68" s="70"/>
      <c r="F68" s="70"/>
      <c r="G68" s="70"/>
      <c r="H68" s="70"/>
      <c r="I68" s="64"/>
      <c r="J68" s="64"/>
    </row>
    <row r="69" spans="1:10" ht="15">
      <c r="A69" s="70" t="s">
        <v>72</v>
      </c>
      <c r="B69" s="70"/>
      <c r="C69" s="70"/>
      <c r="D69" s="70"/>
      <c r="E69" s="70"/>
      <c r="F69" s="70"/>
      <c r="G69" s="70"/>
      <c r="H69" s="70"/>
      <c r="I69" s="64">
        <f>2650</f>
        <v>2650</v>
      </c>
      <c r="J69" s="64"/>
    </row>
    <row r="70" spans="1:10" ht="15">
      <c r="A70" s="70" t="s">
        <v>73</v>
      </c>
      <c r="B70" s="70"/>
      <c r="C70" s="70"/>
      <c r="D70" s="70"/>
      <c r="E70" s="70"/>
      <c r="F70" s="70"/>
      <c r="G70" s="70"/>
      <c r="H70" s="70"/>
      <c r="I70" s="64"/>
      <c r="J70" s="64"/>
    </row>
    <row r="71" spans="1:10" ht="15">
      <c r="A71" s="70" t="s">
        <v>74</v>
      </c>
      <c r="B71" s="70"/>
      <c r="C71" s="70"/>
      <c r="D71" s="70"/>
      <c r="E71" s="70"/>
      <c r="F71" s="70"/>
      <c r="G71" s="70"/>
      <c r="H71" s="70"/>
      <c r="I71" s="64"/>
      <c r="J71" s="64"/>
    </row>
    <row r="72" spans="1:10" ht="15">
      <c r="A72" s="70" t="s">
        <v>75</v>
      </c>
      <c r="B72" s="70"/>
      <c r="C72" s="70"/>
      <c r="D72" s="70"/>
      <c r="E72" s="70"/>
      <c r="F72" s="70"/>
      <c r="G72" s="70"/>
      <c r="H72" s="70"/>
      <c r="I72" s="64"/>
      <c r="J72" s="64"/>
    </row>
    <row r="73" spans="1:10" ht="15">
      <c r="A73" s="70" t="s">
        <v>76</v>
      </c>
      <c r="B73" s="70"/>
      <c r="C73" s="70"/>
      <c r="D73" s="70"/>
      <c r="E73" s="70"/>
      <c r="F73" s="70"/>
      <c r="G73" s="70"/>
      <c r="H73" s="70"/>
      <c r="I73" s="64"/>
      <c r="J73" s="64"/>
    </row>
    <row r="74" spans="1:10" ht="15">
      <c r="A74" s="70" t="s">
        <v>77</v>
      </c>
      <c r="B74" s="70"/>
      <c r="C74" s="70"/>
      <c r="D74" s="70"/>
      <c r="E74" s="70"/>
      <c r="F74" s="70"/>
      <c r="G74" s="70"/>
      <c r="H74" s="70"/>
      <c r="I74" s="64"/>
      <c r="J74" s="64"/>
    </row>
    <row r="75" spans="1:10" ht="15">
      <c r="A75" s="72" t="s">
        <v>21</v>
      </c>
      <c r="B75" s="72"/>
      <c r="C75" s="72"/>
      <c r="D75" s="72"/>
      <c r="E75" s="72"/>
      <c r="F75" s="72"/>
      <c r="G75" s="72"/>
      <c r="H75" s="72"/>
      <c r="I75" s="95">
        <v>0</v>
      </c>
      <c r="J75" s="95"/>
    </row>
    <row r="76" spans="1:10" ht="15">
      <c r="A76" s="70" t="s">
        <v>1</v>
      </c>
      <c r="B76" s="70"/>
      <c r="C76" s="70"/>
      <c r="D76" s="70"/>
      <c r="E76" s="70"/>
      <c r="F76" s="70"/>
      <c r="G76" s="70"/>
      <c r="H76" s="70"/>
      <c r="I76" s="64"/>
      <c r="J76" s="64"/>
    </row>
    <row r="77" spans="1:10" ht="15">
      <c r="A77" s="70" t="s">
        <v>24</v>
      </c>
      <c r="B77" s="70"/>
      <c r="C77" s="70"/>
      <c r="D77" s="70"/>
      <c r="E77" s="70"/>
      <c r="F77" s="70"/>
      <c r="G77" s="70"/>
      <c r="H77" s="70"/>
      <c r="I77" s="64"/>
      <c r="J77" s="64"/>
    </row>
    <row r="78" spans="1:10" ht="30.75" customHeight="1">
      <c r="A78" s="70" t="s">
        <v>119</v>
      </c>
      <c r="B78" s="70"/>
      <c r="C78" s="70"/>
      <c r="D78" s="70"/>
      <c r="E78" s="70"/>
      <c r="F78" s="70"/>
      <c r="G78" s="70"/>
      <c r="H78" s="70"/>
      <c r="I78" s="64">
        <f>SUM(I80:J92)</f>
        <v>-15755.330000000002</v>
      </c>
      <c r="J78" s="64"/>
    </row>
    <row r="79" spans="1:10" ht="15">
      <c r="A79" s="70" t="s">
        <v>2</v>
      </c>
      <c r="B79" s="70"/>
      <c r="C79" s="70"/>
      <c r="D79" s="70"/>
      <c r="E79" s="70"/>
      <c r="F79" s="70"/>
      <c r="G79" s="70"/>
      <c r="H79" s="70"/>
      <c r="I79" s="64"/>
      <c r="J79" s="64"/>
    </row>
    <row r="80" spans="1:10" ht="15">
      <c r="A80" s="70" t="s">
        <v>62</v>
      </c>
      <c r="B80" s="70"/>
      <c r="C80" s="70"/>
      <c r="D80" s="70"/>
      <c r="E80" s="70"/>
      <c r="F80" s="70"/>
      <c r="G80" s="70"/>
      <c r="H80" s="70"/>
      <c r="I80" s="64">
        <v>39864.45</v>
      </c>
      <c r="J80" s="64"/>
    </row>
    <row r="81" spans="1:10" ht="15">
      <c r="A81" s="70" t="s">
        <v>63</v>
      </c>
      <c r="B81" s="70"/>
      <c r="C81" s="70"/>
      <c r="D81" s="70"/>
      <c r="E81" s="70"/>
      <c r="F81" s="70"/>
      <c r="G81" s="70"/>
      <c r="H81" s="70"/>
      <c r="I81" s="64"/>
      <c r="J81" s="64"/>
    </row>
    <row r="82" spans="1:10" ht="15">
      <c r="A82" s="70" t="s">
        <v>64</v>
      </c>
      <c r="B82" s="70"/>
      <c r="C82" s="70"/>
      <c r="D82" s="70"/>
      <c r="E82" s="70"/>
      <c r="F82" s="70"/>
      <c r="G82" s="70"/>
      <c r="H82" s="70"/>
      <c r="I82" s="64"/>
      <c r="J82" s="64"/>
    </row>
    <row r="83" spans="1:10" ht="15">
      <c r="A83" s="70" t="s">
        <v>65</v>
      </c>
      <c r="B83" s="70"/>
      <c r="C83" s="70"/>
      <c r="D83" s="70"/>
      <c r="E83" s="70"/>
      <c r="F83" s="70"/>
      <c r="G83" s="70"/>
      <c r="H83" s="70"/>
      <c r="I83" s="64"/>
      <c r="J83" s="64"/>
    </row>
    <row r="84" spans="1:10" ht="15">
      <c r="A84" s="70" t="s">
        <v>66</v>
      </c>
      <c r="B84" s="70"/>
      <c r="C84" s="70"/>
      <c r="D84" s="70"/>
      <c r="E84" s="70"/>
      <c r="F84" s="70"/>
      <c r="G84" s="70"/>
      <c r="H84" s="70"/>
      <c r="I84" s="64"/>
      <c r="J84" s="64"/>
    </row>
    <row r="85" spans="1:10" ht="15">
      <c r="A85" s="70" t="s">
        <v>96</v>
      </c>
      <c r="B85" s="70"/>
      <c r="C85" s="70"/>
      <c r="D85" s="70"/>
      <c r="E85" s="70"/>
      <c r="F85" s="70"/>
      <c r="G85" s="70"/>
      <c r="H85" s="70"/>
      <c r="I85" s="64"/>
      <c r="J85" s="64"/>
    </row>
    <row r="86" spans="1:10" ht="15">
      <c r="A86" s="70" t="s">
        <v>97</v>
      </c>
      <c r="B86" s="70"/>
      <c r="C86" s="70"/>
      <c r="D86" s="70"/>
      <c r="E86" s="70"/>
      <c r="F86" s="70"/>
      <c r="G86" s="70"/>
      <c r="H86" s="70"/>
      <c r="I86" s="64"/>
      <c r="J86" s="64"/>
    </row>
    <row r="87" spans="1:10" ht="15">
      <c r="A87" s="70" t="s">
        <v>98</v>
      </c>
      <c r="B87" s="70"/>
      <c r="C87" s="70"/>
      <c r="D87" s="70"/>
      <c r="E87" s="70"/>
      <c r="F87" s="70"/>
      <c r="G87" s="70"/>
      <c r="H87" s="70"/>
      <c r="I87" s="64"/>
      <c r="J87" s="64"/>
    </row>
    <row r="88" spans="1:10" ht="15">
      <c r="A88" s="70" t="s">
        <v>99</v>
      </c>
      <c r="B88" s="70"/>
      <c r="C88" s="70"/>
      <c r="D88" s="70"/>
      <c r="E88" s="70"/>
      <c r="F88" s="70"/>
      <c r="G88" s="70"/>
      <c r="H88" s="70"/>
      <c r="I88" s="64"/>
      <c r="J88" s="64"/>
    </row>
    <row r="89" spans="1:10" ht="15">
      <c r="A89" s="70" t="s">
        <v>100</v>
      </c>
      <c r="B89" s="70"/>
      <c r="C89" s="70"/>
      <c r="D89" s="70"/>
      <c r="E89" s="70"/>
      <c r="F89" s="70"/>
      <c r="G89" s="70"/>
      <c r="H89" s="70"/>
      <c r="I89" s="64"/>
      <c r="J89" s="64"/>
    </row>
    <row r="90" spans="1:10" ht="15">
      <c r="A90" s="70" t="s">
        <v>101</v>
      </c>
      <c r="B90" s="70"/>
      <c r="C90" s="70"/>
      <c r="D90" s="70"/>
      <c r="E90" s="70"/>
      <c r="F90" s="70"/>
      <c r="G90" s="70"/>
      <c r="H90" s="70"/>
      <c r="I90" s="64"/>
      <c r="J90" s="64"/>
    </row>
    <row r="91" spans="1:10" ht="15">
      <c r="A91" s="70" t="s">
        <v>102</v>
      </c>
      <c r="B91" s="70"/>
      <c r="C91" s="70"/>
      <c r="D91" s="70"/>
      <c r="E91" s="70"/>
      <c r="F91" s="70"/>
      <c r="G91" s="70"/>
      <c r="H91" s="70"/>
      <c r="I91" s="64">
        <f>-55619.75+(-0.03)</f>
        <v>-55619.78</v>
      </c>
      <c r="J91" s="64"/>
    </row>
    <row r="92" spans="1:10" ht="15">
      <c r="A92" s="70" t="s">
        <v>103</v>
      </c>
      <c r="B92" s="70"/>
      <c r="C92" s="70"/>
      <c r="D92" s="70"/>
      <c r="E92" s="70"/>
      <c r="F92" s="70"/>
      <c r="G92" s="70"/>
      <c r="H92" s="70"/>
      <c r="I92" s="64"/>
      <c r="J92" s="64"/>
    </row>
    <row r="93" spans="1:10" ht="45" customHeight="1">
      <c r="A93" s="70" t="s">
        <v>78</v>
      </c>
      <c r="B93" s="70"/>
      <c r="C93" s="70"/>
      <c r="D93" s="70"/>
      <c r="E93" s="70"/>
      <c r="F93" s="70"/>
      <c r="G93" s="70"/>
      <c r="H93" s="70"/>
      <c r="I93" s="64">
        <f>SUM(I95:J107)</f>
        <v>10351.85</v>
      </c>
      <c r="J93" s="64"/>
    </row>
    <row r="94" spans="1:10" ht="15">
      <c r="A94" s="70" t="s">
        <v>2</v>
      </c>
      <c r="B94" s="70"/>
      <c r="C94" s="70"/>
      <c r="D94" s="70"/>
      <c r="E94" s="70"/>
      <c r="F94" s="70"/>
      <c r="G94" s="70"/>
      <c r="H94" s="70"/>
      <c r="I94" s="64"/>
      <c r="J94" s="64"/>
    </row>
    <row r="95" spans="1:10" ht="15">
      <c r="A95" s="70" t="s">
        <v>79</v>
      </c>
      <c r="B95" s="70"/>
      <c r="C95" s="70"/>
      <c r="D95" s="70"/>
      <c r="E95" s="70"/>
      <c r="F95" s="70"/>
      <c r="G95" s="70"/>
      <c r="H95" s="70"/>
      <c r="I95" s="64"/>
      <c r="J95" s="64"/>
    </row>
    <row r="96" spans="1:10" ht="15">
      <c r="A96" s="70" t="s">
        <v>80</v>
      </c>
      <c r="B96" s="70"/>
      <c r="C96" s="70"/>
      <c r="D96" s="70"/>
      <c r="E96" s="70"/>
      <c r="F96" s="70"/>
      <c r="G96" s="70"/>
      <c r="H96" s="70"/>
      <c r="I96" s="64"/>
      <c r="J96" s="64"/>
    </row>
    <row r="97" spans="1:10" ht="15">
      <c r="A97" s="59" t="s">
        <v>81</v>
      </c>
      <c r="B97" s="59"/>
      <c r="C97" s="59"/>
      <c r="D97" s="59"/>
      <c r="E97" s="59"/>
      <c r="F97" s="59"/>
      <c r="G97" s="59"/>
      <c r="H97" s="59"/>
      <c r="I97" s="55"/>
      <c r="J97" s="55"/>
    </row>
    <row r="98" spans="1:10" ht="15">
      <c r="A98" s="70" t="s">
        <v>82</v>
      </c>
      <c r="B98" s="70"/>
      <c r="C98" s="70"/>
      <c r="D98" s="70"/>
      <c r="E98" s="70"/>
      <c r="F98" s="70"/>
      <c r="G98" s="70"/>
      <c r="H98" s="70"/>
      <c r="I98" s="64"/>
      <c r="J98" s="64"/>
    </row>
    <row r="99" spans="1:10" ht="15">
      <c r="A99" s="70" t="s">
        <v>83</v>
      </c>
      <c r="B99" s="70"/>
      <c r="C99" s="70"/>
      <c r="D99" s="70"/>
      <c r="E99" s="70"/>
      <c r="F99" s="70"/>
      <c r="G99" s="70"/>
      <c r="H99" s="70"/>
      <c r="I99" s="64"/>
      <c r="J99" s="64"/>
    </row>
    <row r="100" spans="1:10" ht="15">
      <c r="A100" s="70" t="s">
        <v>104</v>
      </c>
      <c r="B100" s="70"/>
      <c r="C100" s="70"/>
      <c r="D100" s="70"/>
      <c r="E100" s="70"/>
      <c r="F100" s="70"/>
      <c r="G100" s="70"/>
      <c r="H100" s="70"/>
      <c r="I100" s="64"/>
      <c r="J100" s="64"/>
    </row>
    <row r="101" spans="1:10" ht="15">
      <c r="A101" s="70" t="s">
        <v>105</v>
      </c>
      <c r="B101" s="70"/>
      <c r="C101" s="70"/>
      <c r="D101" s="70"/>
      <c r="E101" s="70"/>
      <c r="F101" s="70"/>
      <c r="G101" s="70"/>
      <c r="H101" s="70"/>
      <c r="I101" s="64"/>
      <c r="J101" s="64"/>
    </row>
    <row r="102" spans="1:10" ht="15">
      <c r="A102" s="70" t="s">
        <v>106</v>
      </c>
      <c r="B102" s="70"/>
      <c r="C102" s="70"/>
      <c r="D102" s="70"/>
      <c r="E102" s="70"/>
      <c r="F102" s="70"/>
      <c r="G102" s="70"/>
      <c r="H102" s="70"/>
      <c r="I102" s="64"/>
      <c r="J102" s="64"/>
    </row>
    <row r="103" spans="1:10" ht="15">
      <c r="A103" s="70" t="s">
        <v>107</v>
      </c>
      <c r="B103" s="70"/>
      <c r="C103" s="70"/>
      <c r="D103" s="70"/>
      <c r="E103" s="70"/>
      <c r="F103" s="70"/>
      <c r="G103" s="70"/>
      <c r="H103" s="70"/>
      <c r="I103" s="64"/>
      <c r="J103" s="64"/>
    </row>
    <row r="104" spans="1:10" ht="15">
      <c r="A104" s="70" t="s">
        <v>108</v>
      </c>
      <c r="B104" s="70"/>
      <c r="C104" s="70"/>
      <c r="D104" s="70"/>
      <c r="E104" s="70"/>
      <c r="F104" s="70"/>
      <c r="G104" s="70"/>
      <c r="H104" s="70"/>
      <c r="I104" s="64"/>
      <c r="J104" s="64"/>
    </row>
    <row r="105" spans="1:10" ht="15">
      <c r="A105" s="70" t="s">
        <v>109</v>
      </c>
      <c r="B105" s="70"/>
      <c r="C105" s="70"/>
      <c r="D105" s="70"/>
      <c r="E105" s="70"/>
      <c r="F105" s="70"/>
      <c r="G105" s="70"/>
      <c r="H105" s="70"/>
      <c r="I105" s="64"/>
      <c r="J105" s="64"/>
    </row>
    <row r="106" spans="1:10" ht="15">
      <c r="A106" s="70" t="s">
        <v>110</v>
      </c>
      <c r="B106" s="70"/>
      <c r="C106" s="70"/>
      <c r="D106" s="70"/>
      <c r="E106" s="70"/>
      <c r="F106" s="70"/>
      <c r="G106" s="70"/>
      <c r="H106" s="70"/>
      <c r="I106" s="64">
        <f>10351.85</f>
        <v>10351.85</v>
      </c>
      <c r="J106" s="64"/>
    </row>
    <row r="107" spans="1:10" ht="15">
      <c r="A107" s="70" t="s">
        <v>111</v>
      </c>
      <c r="B107" s="70"/>
      <c r="C107" s="70"/>
      <c r="D107" s="70"/>
      <c r="E107" s="70"/>
      <c r="F107" s="70"/>
      <c r="G107" s="70"/>
      <c r="H107" s="70"/>
      <c r="I107" s="102"/>
      <c r="J107" s="102"/>
    </row>
    <row r="108" spans="1:8" s="7" customFormat="1" ht="15">
      <c r="A108" s="17"/>
      <c r="B108" s="17"/>
      <c r="C108" s="17"/>
      <c r="D108" s="17"/>
      <c r="E108" s="17"/>
      <c r="F108" s="17"/>
      <c r="G108" s="17"/>
      <c r="H108" s="17"/>
    </row>
    <row r="109" spans="1:10" ht="15">
      <c r="A109" s="97" t="s">
        <v>27</v>
      </c>
      <c r="B109" s="97"/>
      <c r="C109" s="97"/>
      <c r="D109" s="97"/>
      <c r="E109" s="97"/>
      <c r="F109" s="97"/>
      <c r="G109" s="97"/>
      <c r="H109" s="97"/>
      <c r="I109" s="97"/>
      <c r="J109" s="97"/>
    </row>
    <row r="110" spans="1:10" ht="84">
      <c r="A110" s="62" t="s">
        <v>0</v>
      </c>
      <c r="B110" s="62"/>
      <c r="C110" s="63"/>
      <c r="D110" s="45" t="s">
        <v>152</v>
      </c>
      <c r="E110" s="22" t="s">
        <v>148</v>
      </c>
      <c r="F110" s="22" t="s">
        <v>146</v>
      </c>
      <c r="G110" s="22" t="s">
        <v>147</v>
      </c>
      <c r="H110" s="39" t="s">
        <v>144</v>
      </c>
      <c r="I110" s="39" t="s">
        <v>145</v>
      </c>
      <c r="J110" s="39" t="s">
        <v>151</v>
      </c>
    </row>
    <row r="111" spans="1:10" ht="30" customHeight="1">
      <c r="A111" s="65" t="s">
        <v>22</v>
      </c>
      <c r="B111" s="65"/>
      <c r="C111" s="66"/>
      <c r="D111" s="46"/>
      <c r="E111" s="8" t="s">
        <v>26</v>
      </c>
      <c r="F111" s="8"/>
      <c r="G111" s="8"/>
      <c r="H111" s="26">
        <v>224302.99</v>
      </c>
      <c r="I111" s="26">
        <f>H126</f>
        <v>0</v>
      </c>
      <c r="J111" s="26">
        <f>I126</f>
        <v>0</v>
      </c>
    </row>
    <row r="112" spans="1:10" ht="15">
      <c r="A112" s="60" t="s">
        <v>3</v>
      </c>
      <c r="B112" s="60"/>
      <c r="C112" s="61"/>
      <c r="D112" s="47"/>
      <c r="E112" s="8" t="s">
        <v>26</v>
      </c>
      <c r="F112" s="8"/>
      <c r="G112" s="8"/>
      <c r="H112" s="26">
        <f>H114+H116+H118+H115</f>
        <v>19619607.61</v>
      </c>
      <c r="I112" s="26">
        <f>I114+I116+I118</f>
        <v>0</v>
      </c>
      <c r="J112" s="26">
        <f>J114+J116+J118</f>
        <v>0</v>
      </c>
    </row>
    <row r="113" spans="1:10" ht="15.75" customHeight="1">
      <c r="A113" s="65" t="s">
        <v>4</v>
      </c>
      <c r="B113" s="65"/>
      <c r="C113" s="66"/>
      <c r="D113" s="46"/>
      <c r="E113" s="8" t="s">
        <v>26</v>
      </c>
      <c r="F113" s="8"/>
      <c r="G113" s="8"/>
      <c r="H113" s="26"/>
      <c r="I113" s="26"/>
      <c r="J113" s="26"/>
    </row>
    <row r="114" spans="1:10" ht="29.25" customHeight="1">
      <c r="A114" s="65" t="s">
        <v>122</v>
      </c>
      <c r="B114" s="65"/>
      <c r="C114" s="66"/>
      <c r="D114" s="46">
        <v>130</v>
      </c>
      <c r="E114" s="8" t="s">
        <v>26</v>
      </c>
      <c r="F114" s="8"/>
      <c r="G114" s="8"/>
      <c r="H114" s="26">
        <v>15628700</v>
      </c>
      <c r="I114" s="26"/>
      <c r="J114" s="26"/>
    </row>
    <row r="115" spans="1:10" ht="29.25" customHeight="1">
      <c r="A115" s="65" t="s">
        <v>122</v>
      </c>
      <c r="B115" s="65"/>
      <c r="C115" s="66"/>
      <c r="D115" s="46" t="s">
        <v>153</v>
      </c>
      <c r="E115" s="8" t="s">
        <v>26</v>
      </c>
      <c r="F115" s="8"/>
      <c r="G115" s="46" t="s">
        <v>160</v>
      </c>
      <c r="H115" s="26">
        <v>430100</v>
      </c>
      <c r="I115" s="26"/>
      <c r="J115" s="26"/>
    </row>
    <row r="116" spans="1:10" ht="15">
      <c r="A116" s="65" t="s">
        <v>142</v>
      </c>
      <c r="B116" s="65"/>
      <c r="C116" s="66"/>
      <c r="D116" s="46" t="s">
        <v>154</v>
      </c>
      <c r="E116" s="8" t="s">
        <v>26</v>
      </c>
      <c r="F116" s="8"/>
      <c r="G116" s="8"/>
      <c r="H116" s="26">
        <v>1319000</v>
      </c>
      <c r="I116" s="26"/>
      <c r="J116" s="26"/>
    </row>
    <row r="117" spans="1:10" ht="15.75" customHeight="1">
      <c r="A117" s="65" t="s">
        <v>49</v>
      </c>
      <c r="B117" s="65"/>
      <c r="C117" s="66"/>
      <c r="D117" s="46"/>
      <c r="E117" s="8"/>
      <c r="F117" s="8"/>
      <c r="G117" s="8"/>
      <c r="H117" s="26"/>
      <c r="I117" s="26"/>
      <c r="J117" s="26"/>
    </row>
    <row r="118" spans="1:12" ht="75" customHeight="1">
      <c r="A118" s="65" t="s">
        <v>123</v>
      </c>
      <c r="B118" s="65"/>
      <c r="C118" s="66"/>
      <c r="D118" s="46" t="s">
        <v>153</v>
      </c>
      <c r="E118" s="8" t="s">
        <v>26</v>
      </c>
      <c r="F118" s="8"/>
      <c r="G118" s="8"/>
      <c r="H118" s="26">
        <f>H120+H122</f>
        <v>2241807.6100000003</v>
      </c>
      <c r="I118" s="26">
        <f>I120+I122</f>
        <v>0</v>
      </c>
      <c r="J118" s="26">
        <f>J120+J122</f>
        <v>0</v>
      </c>
      <c r="L118" s="40"/>
    </row>
    <row r="119" spans="1:10" ht="12.75" customHeight="1">
      <c r="A119" s="65" t="s">
        <v>4</v>
      </c>
      <c r="B119" s="65"/>
      <c r="C119" s="66"/>
      <c r="D119" s="46"/>
      <c r="E119" s="8" t="s">
        <v>26</v>
      </c>
      <c r="F119" s="8"/>
      <c r="G119" s="8"/>
      <c r="H119" s="26"/>
      <c r="I119" s="26"/>
      <c r="J119" s="26"/>
    </row>
    <row r="120" spans="1:10" ht="31.5" customHeight="1">
      <c r="A120" s="66" t="s">
        <v>140</v>
      </c>
      <c r="B120" s="77"/>
      <c r="C120" s="77"/>
      <c r="D120" s="46" t="s">
        <v>153</v>
      </c>
      <c r="E120" s="8" t="s">
        <v>26</v>
      </c>
      <c r="F120" s="8"/>
      <c r="G120" s="8"/>
      <c r="H120" s="26">
        <v>1068125</v>
      </c>
      <c r="I120" s="26"/>
      <c r="J120" s="26"/>
    </row>
    <row r="121" spans="1:10" ht="9" customHeight="1">
      <c r="A121" s="103"/>
      <c r="B121" s="104"/>
      <c r="C121" s="104"/>
      <c r="D121" s="50"/>
      <c r="E121" s="31" t="s">
        <v>26</v>
      </c>
      <c r="F121" s="31"/>
      <c r="G121" s="31"/>
      <c r="H121" s="32"/>
      <c r="I121" s="32"/>
      <c r="J121" s="32"/>
    </row>
    <row r="122" spans="1:10" ht="29.25" customHeight="1">
      <c r="A122" s="65" t="s">
        <v>46</v>
      </c>
      <c r="B122" s="65"/>
      <c r="C122" s="66"/>
      <c r="D122" s="46" t="s">
        <v>153</v>
      </c>
      <c r="E122" s="8" t="s">
        <v>26</v>
      </c>
      <c r="F122" s="8"/>
      <c r="G122" s="8"/>
      <c r="H122" s="26">
        <f>H124</f>
        <v>1173682.61</v>
      </c>
      <c r="I122" s="26">
        <f>I124</f>
        <v>0</v>
      </c>
      <c r="J122" s="26">
        <f>J124</f>
        <v>0</v>
      </c>
    </row>
    <row r="123" spans="1:10" ht="15" customHeight="1">
      <c r="A123" s="81" t="s">
        <v>4</v>
      </c>
      <c r="B123" s="105"/>
      <c r="C123" s="105"/>
      <c r="D123" s="46"/>
      <c r="E123" s="8" t="s">
        <v>26</v>
      </c>
      <c r="F123" s="8"/>
      <c r="G123" s="8"/>
      <c r="H123" s="26"/>
      <c r="I123" s="26"/>
      <c r="J123" s="26"/>
    </row>
    <row r="124" spans="1:10" ht="15">
      <c r="A124" s="66" t="s">
        <v>141</v>
      </c>
      <c r="B124" s="77"/>
      <c r="C124" s="77"/>
      <c r="D124" s="46" t="s">
        <v>153</v>
      </c>
      <c r="E124" s="8"/>
      <c r="F124" s="8"/>
      <c r="G124" s="8"/>
      <c r="H124" s="26">
        <v>1173682.61</v>
      </c>
      <c r="I124" s="26"/>
      <c r="J124" s="26"/>
    </row>
    <row r="125" spans="1:10" ht="15">
      <c r="A125" s="65" t="s">
        <v>50</v>
      </c>
      <c r="B125" s="65"/>
      <c r="C125" s="66"/>
      <c r="D125" s="46"/>
      <c r="E125" s="8" t="s">
        <v>26</v>
      </c>
      <c r="F125" s="8"/>
      <c r="G125" s="8"/>
      <c r="H125" s="26"/>
      <c r="I125" s="26"/>
      <c r="J125" s="26"/>
    </row>
    <row r="126" spans="1:10" ht="31.5" customHeight="1">
      <c r="A126" s="65" t="s">
        <v>25</v>
      </c>
      <c r="B126" s="65"/>
      <c r="C126" s="66"/>
      <c r="D126" s="46"/>
      <c r="E126" s="8" t="s">
        <v>26</v>
      </c>
      <c r="F126" s="8"/>
      <c r="G126" s="42"/>
      <c r="H126" s="26">
        <f>H111+H112-H127</f>
        <v>0</v>
      </c>
      <c r="I126" s="26">
        <f>I111+I112-I127</f>
        <v>0</v>
      </c>
      <c r="J126" s="26">
        <f>J111+J112-J127</f>
        <v>0</v>
      </c>
    </row>
    <row r="127" spans="1:10" s="15" customFormat="1" ht="14.25">
      <c r="A127" s="60" t="s">
        <v>5</v>
      </c>
      <c r="B127" s="60"/>
      <c r="C127" s="61"/>
      <c r="D127" s="47"/>
      <c r="E127" s="11">
        <v>900</v>
      </c>
      <c r="F127" s="11"/>
      <c r="G127" s="43"/>
      <c r="H127" s="27">
        <f>H129+H164+H169</f>
        <v>19843910.6</v>
      </c>
      <c r="I127" s="27">
        <f>I129+I169</f>
        <v>0</v>
      </c>
      <c r="J127" s="27">
        <f>J129+J169</f>
        <v>0</v>
      </c>
    </row>
    <row r="128" spans="1:10" ht="15">
      <c r="A128" s="65" t="s">
        <v>130</v>
      </c>
      <c r="B128" s="65"/>
      <c r="C128" s="66"/>
      <c r="D128" s="46"/>
      <c r="E128" s="8"/>
      <c r="F128" s="8"/>
      <c r="G128" s="42"/>
      <c r="H128" s="26"/>
      <c r="I128" s="26"/>
      <c r="J128" s="26"/>
    </row>
    <row r="129" spans="1:10" ht="30" customHeight="1">
      <c r="A129" s="93" t="s">
        <v>122</v>
      </c>
      <c r="B129" s="94"/>
      <c r="C129" s="94"/>
      <c r="D129" s="47"/>
      <c r="E129" s="11"/>
      <c r="F129" s="11"/>
      <c r="G129" s="43"/>
      <c r="H129" s="26">
        <f>H131+H138+H154+H153</f>
        <v>16058800</v>
      </c>
      <c r="I129" s="26">
        <f>I131+I138+I154+I153</f>
        <v>0</v>
      </c>
      <c r="J129" s="26">
        <f>J131+J138+J154+J153</f>
        <v>0</v>
      </c>
    </row>
    <row r="130" spans="1:10" ht="15">
      <c r="A130" s="89" t="s">
        <v>4</v>
      </c>
      <c r="B130" s="90"/>
      <c r="C130" s="90"/>
      <c r="D130" s="46"/>
      <c r="E130" s="8"/>
      <c r="F130" s="8"/>
      <c r="G130" s="42"/>
      <c r="H130" s="26"/>
      <c r="I130" s="26"/>
      <c r="J130" s="26"/>
    </row>
    <row r="131" spans="1:12" ht="30" customHeight="1">
      <c r="A131" s="86" t="s">
        <v>88</v>
      </c>
      <c r="B131" s="86"/>
      <c r="C131" s="87"/>
      <c r="D131" s="51"/>
      <c r="E131" s="38">
        <v>210</v>
      </c>
      <c r="F131" s="38"/>
      <c r="G131" s="52"/>
      <c r="H131" s="26">
        <f>SUM(H133:H137)</f>
        <v>15006770</v>
      </c>
      <c r="I131" s="26">
        <f>SUM(I133:I136)</f>
        <v>0</v>
      </c>
      <c r="J131" s="26">
        <f>SUM(J133:J136)</f>
        <v>0</v>
      </c>
      <c r="L131" s="40"/>
    </row>
    <row r="132" spans="1:13" ht="16.5" customHeight="1">
      <c r="A132" s="89" t="s">
        <v>1</v>
      </c>
      <c r="B132" s="90"/>
      <c r="C132" s="90"/>
      <c r="D132" s="46"/>
      <c r="E132" s="9"/>
      <c r="F132" s="9"/>
      <c r="G132" s="44"/>
      <c r="H132" s="26"/>
      <c r="I132" s="26"/>
      <c r="J132" s="26"/>
      <c r="M132" s="40"/>
    </row>
    <row r="133" spans="1:10" ht="15">
      <c r="A133" s="65" t="s">
        <v>28</v>
      </c>
      <c r="B133" s="65"/>
      <c r="C133" s="66"/>
      <c r="D133" s="46" t="s">
        <v>155</v>
      </c>
      <c r="E133" s="38">
        <v>211</v>
      </c>
      <c r="F133" s="38"/>
      <c r="G133" s="52"/>
      <c r="H133" s="26">
        <v>11294700</v>
      </c>
      <c r="I133" s="26"/>
      <c r="J133" s="26"/>
    </row>
    <row r="134" spans="1:10" ht="15">
      <c r="A134" s="65" t="s">
        <v>28</v>
      </c>
      <c r="B134" s="65"/>
      <c r="C134" s="66"/>
      <c r="D134" s="46" t="s">
        <v>155</v>
      </c>
      <c r="E134" s="38">
        <v>211</v>
      </c>
      <c r="F134" s="38"/>
      <c r="G134" s="52" t="s">
        <v>160</v>
      </c>
      <c r="H134" s="26">
        <v>231237</v>
      </c>
      <c r="I134" s="26"/>
      <c r="J134" s="26"/>
    </row>
    <row r="135" spans="1:10" ht="15">
      <c r="A135" s="91" t="s">
        <v>29</v>
      </c>
      <c r="B135" s="91"/>
      <c r="C135" s="56"/>
      <c r="D135" s="52"/>
      <c r="E135" s="38">
        <v>212</v>
      </c>
      <c r="F135" s="38"/>
      <c r="G135" s="52"/>
      <c r="H135" s="26"/>
      <c r="I135" s="26"/>
      <c r="J135" s="26"/>
    </row>
    <row r="136" spans="1:10" ht="15">
      <c r="A136" s="65" t="s">
        <v>30</v>
      </c>
      <c r="B136" s="65"/>
      <c r="C136" s="66"/>
      <c r="D136" s="46" t="s">
        <v>156</v>
      </c>
      <c r="E136" s="38">
        <v>213</v>
      </c>
      <c r="F136" s="38"/>
      <c r="G136" s="52"/>
      <c r="H136" s="26">
        <v>3411000</v>
      </c>
      <c r="I136" s="26"/>
      <c r="J136" s="26"/>
    </row>
    <row r="137" spans="1:10" ht="15">
      <c r="A137" s="65" t="s">
        <v>30</v>
      </c>
      <c r="B137" s="65"/>
      <c r="C137" s="66"/>
      <c r="D137" s="46" t="s">
        <v>156</v>
      </c>
      <c r="E137" s="38">
        <v>213</v>
      </c>
      <c r="F137" s="38"/>
      <c r="G137" s="52" t="s">
        <v>160</v>
      </c>
      <c r="H137" s="26">
        <v>69833</v>
      </c>
      <c r="I137" s="26"/>
      <c r="J137" s="26"/>
    </row>
    <row r="138" spans="1:10" ht="16.5" customHeight="1">
      <c r="A138" s="65" t="s">
        <v>89</v>
      </c>
      <c r="B138" s="65"/>
      <c r="C138" s="66"/>
      <c r="D138" s="46"/>
      <c r="E138" s="38">
        <v>220</v>
      </c>
      <c r="F138" s="38"/>
      <c r="G138" s="52"/>
      <c r="H138" s="26">
        <f>SUM(H140:H145)</f>
        <v>731500</v>
      </c>
      <c r="I138" s="26">
        <f>SUM(I140:I145)</f>
        <v>0</v>
      </c>
      <c r="J138" s="26">
        <f>SUM(J140:J145)</f>
        <v>0</v>
      </c>
    </row>
    <row r="139" spans="1:10" ht="15">
      <c r="A139" s="89" t="s">
        <v>1</v>
      </c>
      <c r="B139" s="90"/>
      <c r="C139" s="90"/>
      <c r="D139" s="46"/>
      <c r="E139" s="38"/>
      <c r="F139" s="38"/>
      <c r="G139" s="52"/>
      <c r="H139" s="26"/>
      <c r="I139" s="26"/>
      <c r="J139" s="26"/>
    </row>
    <row r="140" spans="1:10" ht="13.5" customHeight="1">
      <c r="A140" s="65" t="s">
        <v>31</v>
      </c>
      <c r="B140" s="65"/>
      <c r="C140" s="66"/>
      <c r="D140" s="46" t="s">
        <v>157</v>
      </c>
      <c r="E140" s="38">
        <v>221</v>
      </c>
      <c r="F140" s="38"/>
      <c r="G140" s="52"/>
      <c r="H140" s="26">
        <v>35000</v>
      </c>
      <c r="I140" s="26"/>
      <c r="J140" s="26"/>
    </row>
    <row r="141" spans="1:10" ht="15.75" customHeight="1">
      <c r="A141" s="65" t="s">
        <v>32</v>
      </c>
      <c r="B141" s="65"/>
      <c r="C141" s="66"/>
      <c r="D141" s="46"/>
      <c r="E141" s="38">
        <v>222</v>
      </c>
      <c r="F141" s="38"/>
      <c r="G141" s="52"/>
      <c r="H141" s="26"/>
      <c r="I141" s="26"/>
      <c r="J141" s="26"/>
    </row>
    <row r="142" spans="1:10" ht="14.25" customHeight="1">
      <c r="A142" s="65" t="s">
        <v>33</v>
      </c>
      <c r="B142" s="65"/>
      <c r="C142" s="66"/>
      <c r="D142" s="46" t="s">
        <v>157</v>
      </c>
      <c r="E142" s="38">
        <v>223</v>
      </c>
      <c r="F142" s="38"/>
      <c r="G142" s="52"/>
      <c r="H142" s="26">
        <v>591700</v>
      </c>
      <c r="I142" s="26"/>
      <c r="J142" s="26"/>
    </row>
    <row r="143" spans="1:10" ht="15">
      <c r="A143" s="65" t="s">
        <v>34</v>
      </c>
      <c r="B143" s="65"/>
      <c r="C143" s="66"/>
      <c r="D143" s="46"/>
      <c r="E143" s="38">
        <v>224</v>
      </c>
      <c r="F143" s="38"/>
      <c r="G143" s="52"/>
      <c r="H143" s="26"/>
      <c r="I143" s="26"/>
      <c r="J143" s="26"/>
    </row>
    <row r="144" spans="1:10" ht="15">
      <c r="A144" s="65" t="s">
        <v>35</v>
      </c>
      <c r="B144" s="65"/>
      <c r="C144" s="66"/>
      <c r="D144" s="46" t="s">
        <v>157</v>
      </c>
      <c r="E144" s="38">
        <v>225</v>
      </c>
      <c r="F144" s="38"/>
      <c r="G144" s="52"/>
      <c r="H144" s="26">
        <v>68800</v>
      </c>
      <c r="I144" s="26"/>
      <c r="J144" s="26"/>
    </row>
    <row r="145" spans="1:10" ht="15">
      <c r="A145" s="65" t="s">
        <v>36</v>
      </c>
      <c r="B145" s="65"/>
      <c r="C145" s="66"/>
      <c r="D145" s="46" t="s">
        <v>157</v>
      </c>
      <c r="E145" s="38">
        <v>226</v>
      </c>
      <c r="F145" s="38"/>
      <c r="G145" s="52"/>
      <c r="H145" s="26">
        <v>36000</v>
      </c>
      <c r="I145" s="26"/>
      <c r="J145" s="26"/>
    </row>
    <row r="146" spans="1:10" ht="31.5" customHeight="1">
      <c r="A146" s="65" t="s">
        <v>90</v>
      </c>
      <c r="B146" s="65"/>
      <c r="C146" s="66"/>
      <c r="D146" s="46"/>
      <c r="E146" s="38">
        <v>240</v>
      </c>
      <c r="F146" s="38"/>
      <c r="G146" s="52"/>
      <c r="H146" s="26"/>
      <c r="I146" s="26"/>
      <c r="J146" s="26"/>
    </row>
    <row r="147" spans="1:10" ht="15">
      <c r="A147" s="89" t="s">
        <v>1</v>
      </c>
      <c r="B147" s="90"/>
      <c r="C147" s="90"/>
      <c r="D147" s="46"/>
      <c r="E147" s="38"/>
      <c r="F147" s="38"/>
      <c r="G147" s="38"/>
      <c r="H147" s="26"/>
      <c r="I147" s="26"/>
      <c r="J147" s="26"/>
    </row>
    <row r="148" spans="1:10" ht="46.5" customHeight="1">
      <c r="A148" s="65" t="s">
        <v>37</v>
      </c>
      <c r="B148" s="65"/>
      <c r="C148" s="66"/>
      <c r="D148" s="46"/>
      <c r="E148" s="38">
        <v>241</v>
      </c>
      <c r="F148" s="38"/>
      <c r="G148" s="38"/>
      <c r="H148" s="26"/>
      <c r="I148" s="26"/>
      <c r="J148" s="26"/>
    </row>
    <row r="149" spans="1:10" ht="15">
      <c r="A149" s="65" t="s">
        <v>91</v>
      </c>
      <c r="B149" s="65"/>
      <c r="C149" s="66"/>
      <c r="D149" s="46"/>
      <c r="E149" s="38">
        <v>260</v>
      </c>
      <c r="F149" s="38"/>
      <c r="G149" s="38"/>
      <c r="H149" s="26"/>
      <c r="I149" s="26"/>
      <c r="J149" s="26"/>
    </row>
    <row r="150" spans="1:10" ht="15">
      <c r="A150" s="89" t="s">
        <v>1</v>
      </c>
      <c r="B150" s="90"/>
      <c r="C150" s="90"/>
      <c r="D150" s="46"/>
      <c r="E150" s="38"/>
      <c r="F150" s="38"/>
      <c r="G150" s="38"/>
      <c r="H150" s="26"/>
      <c r="I150" s="26"/>
      <c r="J150" s="26"/>
    </row>
    <row r="151" spans="1:10" ht="32.25" customHeight="1">
      <c r="A151" s="65" t="s">
        <v>38</v>
      </c>
      <c r="B151" s="65"/>
      <c r="C151" s="66"/>
      <c r="D151" s="46"/>
      <c r="E151" s="38">
        <v>262</v>
      </c>
      <c r="F151" s="38"/>
      <c r="G151" s="38"/>
      <c r="H151" s="26"/>
      <c r="I151" s="26"/>
      <c r="J151" s="26"/>
    </row>
    <row r="152" spans="1:10" ht="45" customHeight="1">
      <c r="A152" s="83" t="s">
        <v>39</v>
      </c>
      <c r="B152" s="83"/>
      <c r="C152" s="84"/>
      <c r="D152" s="53"/>
      <c r="E152" s="38">
        <v>263</v>
      </c>
      <c r="F152" s="38"/>
      <c r="G152" s="38"/>
      <c r="H152" s="26"/>
      <c r="I152" s="26"/>
      <c r="J152" s="26"/>
    </row>
    <row r="153" spans="1:10" ht="15">
      <c r="A153" s="65" t="s">
        <v>40</v>
      </c>
      <c r="B153" s="65"/>
      <c r="C153" s="66"/>
      <c r="D153" s="46" t="s">
        <v>162</v>
      </c>
      <c r="E153" s="38">
        <v>290</v>
      </c>
      <c r="F153" s="38"/>
      <c r="G153" s="38"/>
      <c r="H153" s="26">
        <v>191500</v>
      </c>
      <c r="I153" s="26"/>
      <c r="J153" s="26"/>
    </row>
    <row r="154" spans="1:10" ht="29.25" customHeight="1">
      <c r="A154" s="65" t="s">
        <v>92</v>
      </c>
      <c r="B154" s="65"/>
      <c r="C154" s="66"/>
      <c r="D154" s="46"/>
      <c r="E154" s="38">
        <v>300</v>
      </c>
      <c r="F154" s="38"/>
      <c r="G154" s="38"/>
      <c r="H154" s="26">
        <f>SUM(H156:H159)</f>
        <v>129030</v>
      </c>
      <c r="I154" s="26">
        <f>SUM(I156:I159)</f>
        <v>0</v>
      </c>
      <c r="J154" s="26">
        <f>SUM(J156:J159)</f>
        <v>0</v>
      </c>
    </row>
    <row r="155" spans="1:10" ht="13.5" customHeight="1">
      <c r="A155" s="89" t="s">
        <v>1</v>
      </c>
      <c r="B155" s="90"/>
      <c r="C155" s="90"/>
      <c r="D155" s="46"/>
      <c r="E155" s="38"/>
      <c r="F155" s="38"/>
      <c r="G155" s="38"/>
      <c r="H155" s="26"/>
      <c r="I155" s="26"/>
      <c r="J155" s="26"/>
    </row>
    <row r="156" spans="1:10" ht="15">
      <c r="A156" s="65" t="s">
        <v>41</v>
      </c>
      <c r="B156" s="65"/>
      <c r="C156" s="66"/>
      <c r="D156" s="46" t="s">
        <v>157</v>
      </c>
      <c r="E156" s="38">
        <v>310</v>
      </c>
      <c r="F156" s="38"/>
      <c r="G156" s="52" t="s">
        <v>160</v>
      </c>
      <c r="H156" s="26">
        <v>129030</v>
      </c>
      <c r="I156" s="26"/>
      <c r="J156" s="26"/>
    </row>
    <row r="157" spans="1:10" ht="28.5" customHeight="1">
      <c r="A157" s="80" t="s">
        <v>42</v>
      </c>
      <c r="B157" s="80"/>
      <c r="C157" s="81"/>
      <c r="D157" s="46"/>
      <c r="E157" s="38">
        <v>320</v>
      </c>
      <c r="F157" s="38"/>
      <c r="G157" s="38"/>
      <c r="H157" s="26"/>
      <c r="I157" s="26"/>
      <c r="J157" s="26"/>
    </row>
    <row r="158" spans="1:10" ht="30" customHeight="1">
      <c r="A158" s="80" t="s">
        <v>43</v>
      </c>
      <c r="B158" s="80"/>
      <c r="C158" s="81"/>
      <c r="D158" s="46"/>
      <c r="E158" s="38">
        <v>330</v>
      </c>
      <c r="F158" s="38"/>
      <c r="G158" s="38"/>
      <c r="H158" s="26"/>
      <c r="I158" s="26"/>
      <c r="J158" s="26"/>
    </row>
    <row r="159" spans="1:10" ht="28.5" customHeight="1">
      <c r="A159" s="65" t="s">
        <v>44</v>
      </c>
      <c r="B159" s="65"/>
      <c r="C159" s="66"/>
      <c r="D159" s="46"/>
      <c r="E159" s="38">
        <v>340</v>
      </c>
      <c r="F159" s="38"/>
      <c r="G159" s="38"/>
      <c r="H159" s="26"/>
      <c r="I159" s="26"/>
      <c r="J159" s="26"/>
    </row>
    <row r="160" spans="1:10" ht="15">
      <c r="A160" s="65" t="s">
        <v>93</v>
      </c>
      <c r="B160" s="65"/>
      <c r="C160" s="66"/>
      <c r="D160" s="46"/>
      <c r="E160" s="38">
        <v>500</v>
      </c>
      <c r="F160" s="38"/>
      <c r="G160" s="38"/>
      <c r="H160" s="26"/>
      <c r="I160" s="26"/>
      <c r="J160" s="26"/>
    </row>
    <row r="161" spans="1:10" ht="15">
      <c r="A161" s="89" t="s">
        <v>1</v>
      </c>
      <c r="B161" s="90"/>
      <c r="C161" s="90"/>
      <c r="D161" s="46"/>
      <c r="E161" s="38"/>
      <c r="F161" s="38"/>
      <c r="G161" s="38"/>
      <c r="H161" s="26"/>
      <c r="I161" s="26"/>
      <c r="J161" s="26"/>
    </row>
    <row r="162" spans="1:10" ht="31.5" customHeight="1">
      <c r="A162" s="66" t="s">
        <v>51</v>
      </c>
      <c r="B162" s="77"/>
      <c r="C162" s="77"/>
      <c r="D162" s="46"/>
      <c r="E162" s="38">
        <v>520</v>
      </c>
      <c r="F162" s="38"/>
      <c r="G162" s="38"/>
      <c r="H162" s="26"/>
      <c r="I162" s="26"/>
      <c r="J162" s="26"/>
    </row>
    <row r="163" spans="1:10" ht="33" customHeight="1">
      <c r="A163" s="66" t="s">
        <v>45</v>
      </c>
      <c r="B163" s="77"/>
      <c r="C163" s="77"/>
      <c r="D163" s="46"/>
      <c r="E163" s="38">
        <v>530</v>
      </c>
      <c r="F163" s="38"/>
      <c r="G163" s="38"/>
      <c r="H163" s="26"/>
      <c r="I163" s="26"/>
      <c r="J163" s="26"/>
    </row>
    <row r="164" spans="1:10" ht="15">
      <c r="A164" s="60" t="s">
        <v>142</v>
      </c>
      <c r="B164" s="60"/>
      <c r="C164" s="61"/>
      <c r="D164" s="47"/>
      <c r="E164" s="8" t="s">
        <v>26</v>
      </c>
      <c r="F164" s="8"/>
      <c r="G164" s="8"/>
      <c r="H164" s="27">
        <f>H166</f>
        <v>1319000</v>
      </c>
      <c r="I164" s="26"/>
      <c r="J164" s="26"/>
    </row>
    <row r="165" spans="1:10" ht="15">
      <c r="A165" s="89" t="s">
        <v>4</v>
      </c>
      <c r="B165" s="90"/>
      <c r="C165" s="90"/>
      <c r="D165" s="46"/>
      <c r="E165" s="8"/>
      <c r="F165" s="8"/>
      <c r="G165" s="8"/>
      <c r="H165" s="26"/>
      <c r="I165" s="26"/>
      <c r="J165" s="26"/>
    </row>
    <row r="166" spans="1:10" ht="15">
      <c r="A166" s="65" t="s">
        <v>89</v>
      </c>
      <c r="B166" s="65"/>
      <c r="C166" s="66"/>
      <c r="D166" s="46"/>
      <c r="E166" s="38">
        <v>220</v>
      </c>
      <c r="F166" s="38"/>
      <c r="G166" s="38"/>
      <c r="H166" s="26">
        <f>SUM(H168:H168)</f>
        <v>1319000</v>
      </c>
      <c r="I166" s="26"/>
      <c r="J166" s="26"/>
    </row>
    <row r="167" spans="1:10" ht="16.5" customHeight="1">
      <c r="A167" s="89" t="s">
        <v>1</v>
      </c>
      <c r="B167" s="90"/>
      <c r="C167" s="90"/>
      <c r="D167" s="46"/>
      <c r="E167" s="9"/>
      <c r="F167" s="9"/>
      <c r="G167" s="9"/>
      <c r="H167" s="26"/>
      <c r="I167" s="26"/>
      <c r="J167" s="26"/>
    </row>
    <row r="168" spans="1:10" ht="15" customHeight="1">
      <c r="A168" s="65" t="s">
        <v>35</v>
      </c>
      <c r="B168" s="65"/>
      <c r="C168" s="66"/>
      <c r="D168" s="46" t="s">
        <v>157</v>
      </c>
      <c r="E168" s="38">
        <v>225</v>
      </c>
      <c r="F168" s="52" t="s">
        <v>158</v>
      </c>
      <c r="G168" s="38"/>
      <c r="H168" s="26">
        <v>1319000</v>
      </c>
      <c r="I168" s="26"/>
      <c r="J168" s="26"/>
    </row>
    <row r="169" spans="1:10" ht="72.75" customHeight="1">
      <c r="A169" s="93" t="s">
        <v>129</v>
      </c>
      <c r="B169" s="94"/>
      <c r="C169" s="94"/>
      <c r="D169" s="47"/>
      <c r="E169" s="11"/>
      <c r="F169" s="11"/>
      <c r="G169" s="11"/>
      <c r="H169" s="27">
        <f>H171+H176+H193</f>
        <v>2466110.6</v>
      </c>
      <c r="I169" s="27">
        <f>I171+I176+I193</f>
        <v>0</v>
      </c>
      <c r="J169" s="27">
        <f>J171+J176+J193</f>
        <v>0</v>
      </c>
    </row>
    <row r="170" spans="1:10" ht="15">
      <c r="A170" s="89" t="s">
        <v>4</v>
      </c>
      <c r="B170" s="90"/>
      <c r="C170" s="90"/>
      <c r="D170" s="46"/>
      <c r="E170" s="8"/>
      <c r="F170" s="8"/>
      <c r="G170" s="8"/>
      <c r="H170" s="26"/>
      <c r="I170" s="26"/>
      <c r="J170" s="26"/>
    </row>
    <row r="171" spans="1:10" ht="29.25" customHeight="1">
      <c r="A171" s="86" t="s">
        <v>88</v>
      </c>
      <c r="B171" s="86"/>
      <c r="C171" s="87"/>
      <c r="D171" s="51"/>
      <c r="E171" s="38">
        <v>210</v>
      </c>
      <c r="F171" s="38"/>
      <c r="G171" s="38"/>
      <c r="H171" s="26">
        <f>SUM(H173:H175)</f>
        <v>969420</v>
      </c>
      <c r="I171" s="26">
        <f>SUM(I173:I175)</f>
        <v>0</v>
      </c>
      <c r="J171" s="26">
        <f>SUM(J173:J175)</f>
        <v>0</v>
      </c>
    </row>
    <row r="172" spans="1:10" ht="15">
      <c r="A172" s="89" t="s">
        <v>1</v>
      </c>
      <c r="B172" s="90"/>
      <c r="C172" s="90"/>
      <c r="D172" s="46"/>
      <c r="E172" s="9"/>
      <c r="F172" s="9"/>
      <c r="G172" s="9"/>
      <c r="H172" s="26"/>
      <c r="I172" s="26"/>
      <c r="J172" s="26"/>
    </row>
    <row r="173" spans="1:10" ht="15">
      <c r="A173" s="65" t="s">
        <v>28</v>
      </c>
      <c r="B173" s="65"/>
      <c r="C173" s="66"/>
      <c r="D173" s="46" t="s">
        <v>155</v>
      </c>
      <c r="E173" s="38">
        <v>211</v>
      </c>
      <c r="F173" s="38"/>
      <c r="G173" s="38"/>
      <c r="H173" s="26">
        <v>710000</v>
      </c>
      <c r="I173" s="26"/>
      <c r="J173" s="26"/>
    </row>
    <row r="174" spans="1:10" ht="15">
      <c r="A174" s="91" t="s">
        <v>29</v>
      </c>
      <c r="B174" s="91"/>
      <c r="C174" s="56"/>
      <c r="D174" s="52" t="s">
        <v>161</v>
      </c>
      <c r="E174" s="38">
        <v>212</v>
      </c>
      <c r="F174" s="38"/>
      <c r="G174" s="38"/>
      <c r="H174" s="26">
        <v>45000</v>
      </c>
      <c r="I174" s="26"/>
      <c r="J174" s="26">
        <f>I174*1.05</f>
        <v>0</v>
      </c>
    </row>
    <row r="175" spans="1:10" ht="15">
      <c r="A175" s="65" t="s">
        <v>30</v>
      </c>
      <c r="B175" s="65"/>
      <c r="C175" s="66"/>
      <c r="D175" s="46" t="s">
        <v>156</v>
      </c>
      <c r="E175" s="38">
        <v>213</v>
      </c>
      <c r="F175" s="38"/>
      <c r="G175" s="38"/>
      <c r="H175" s="26">
        <v>214420</v>
      </c>
      <c r="I175" s="26"/>
      <c r="J175" s="26"/>
    </row>
    <row r="176" spans="1:10" ht="15">
      <c r="A176" s="65" t="s">
        <v>89</v>
      </c>
      <c r="B176" s="65"/>
      <c r="C176" s="66"/>
      <c r="D176" s="46"/>
      <c r="E176" s="38">
        <v>220</v>
      </c>
      <c r="F176" s="38"/>
      <c r="G176" s="38"/>
      <c r="H176" s="26">
        <f>SUM(H178:H192)</f>
        <v>782300</v>
      </c>
      <c r="I176" s="26">
        <f>SUM(I178:I191)</f>
        <v>0</v>
      </c>
      <c r="J176" s="26">
        <f>SUM(J178:J191)</f>
        <v>0</v>
      </c>
    </row>
    <row r="177" spans="1:10" s="34" customFormat="1" ht="12.75">
      <c r="A177" s="75" t="s">
        <v>1</v>
      </c>
      <c r="B177" s="76"/>
      <c r="C177" s="76"/>
      <c r="D177" s="49"/>
      <c r="E177" s="54"/>
      <c r="F177" s="54"/>
      <c r="G177" s="54"/>
      <c r="H177" s="33"/>
      <c r="I177" s="33"/>
      <c r="J177" s="33"/>
    </row>
    <row r="178" spans="1:10" ht="15">
      <c r="A178" s="65" t="s">
        <v>31</v>
      </c>
      <c r="B178" s="65"/>
      <c r="C178" s="66"/>
      <c r="D178" s="46"/>
      <c r="E178" s="38">
        <v>221</v>
      </c>
      <c r="F178" s="38"/>
      <c r="G178" s="38"/>
      <c r="H178" s="26"/>
      <c r="I178" s="26"/>
      <c r="J178" s="26"/>
    </row>
    <row r="179" spans="1:10" ht="15">
      <c r="A179" s="65" t="s">
        <v>32</v>
      </c>
      <c r="B179" s="65"/>
      <c r="C179" s="66"/>
      <c r="D179" s="46" t="s">
        <v>157</v>
      </c>
      <c r="E179" s="38">
        <v>222</v>
      </c>
      <c r="F179" s="38"/>
      <c r="G179" s="38"/>
      <c r="H179" s="26"/>
      <c r="I179" s="26"/>
      <c r="J179" s="26"/>
    </row>
    <row r="180" spans="1:10" ht="15">
      <c r="A180" s="65" t="s">
        <v>33</v>
      </c>
      <c r="B180" s="65"/>
      <c r="C180" s="66"/>
      <c r="D180" s="46" t="s">
        <v>157</v>
      </c>
      <c r="E180" s="38">
        <v>223</v>
      </c>
      <c r="F180" s="38"/>
      <c r="G180" s="38"/>
      <c r="H180" s="26"/>
      <c r="I180" s="26"/>
      <c r="J180" s="26"/>
    </row>
    <row r="181" spans="1:10" ht="15">
      <c r="A181" s="65" t="s">
        <v>34</v>
      </c>
      <c r="B181" s="65"/>
      <c r="C181" s="66"/>
      <c r="D181" s="46"/>
      <c r="E181" s="38">
        <v>224</v>
      </c>
      <c r="F181" s="38"/>
      <c r="G181" s="38"/>
      <c r="H181" s="26"/>
      <c r="I181" s="26"/>
      <c r="J181" s="26"/>
    </row>
    <row r="182" spans="1:10" ht="15">
      <c r="A182" s="65" t="s">
        <v>35</v>
      </c>
      <c r="B182" s="65"/>
      <c r="C182" s="66"/>
      <c r="D182" s="46" t="s">
        <v>157</v>
      </c>
      <c r="E182" s="38">
        <v>225</v>
      </c>
      <c r="F182" s="38"/>
      <c r="G182" s="38"/>
      <c r="H182" s="26">
        <v>104800</v>
      </c>
      <c r="I182" s="26"/>
      <c r="J182" s="26"/>
    </row>
    <row r="183" spans="1:10" ht="15">
      <c r="A183" s="65" t="s">
        <v>36</v>
      </c>
      <c r="B183" s="65"/>
      <c r="C183" s="66"/>
      <c r="D183" s="46" t="s">
        <v>157</v>
      </c>
      <c r="E183" s="38">
        <v>226</v>
      </c>
      <c r="F183" s="38"/>
      <c r="G183" s="38"/>
      <c r="H183" s="26">
        <v>605000</v>
      </c>
      <c r="I183" s="26"/>
      <c r="J183" s="26"/>
    </row>
    <row r="184" spans="1:10" ht="33" customHeight="1">
      <c r="A184" s="65" t="s">
        <v>90</v>
      </c>
      <c r="B184" s="65"/>
      <c r="C184" s="66"/>
      <c r="D184" s="46"/>
      <c r="E184" s="38">
        <v>240</v>
      </c>
      <c r="F184" s="38"/>
      <c r="G184" s="38"/>
      <c r="H184" s="26"/>
      <c r="I184" s="26"/>
      <c r="J184" s="26"/>
    </row>
    <row r="185" spans="1:10" s="34" customFormat="1" ht="12.75">
      <c r="A185" s="75" t="s">
        <v>1</v>
      </c>
      <c r="B185" s="76"/>
      <c r="C185" s="76"/>
      <c r="D185" s="49"/>
      <c r="E185" s="54"/>
      <c r="F185" s="54"/>
      <c r="G185" s="54"/>
      <c r="H185" s="33"/>
      <c r="I185" s="33"/>
      <c r="J185" s="33"/>
    </row>
    <row r="186" spans="1:10" ht="47.25" customHeight="1">
      <c r="A186" s="65" t="s">
        <v>37</v>
      </c>
      <c r="B186" s="65"/>
      <c r="C186" s="66"/>
      <c r="D186" s="46"/>
      <c r="E186" s="38">
        <v>241</v>
      </c>
      <c r="F186" s="38"/>
      <c r="G186" s="38"/>
      <c r="H186" s="26"/>
      <c r="I186" s="26"/>
      <c r="J186" s="26"/>
    </row>
    <row r="187" spans="1:10" ht="15">
      <c r="A187" s="65" t="s">
        <v>91</v>
      </c>
      <c r="B187" s="65"/>
      <c r="C187" s="66"/>
      <c r="D187" s="46"/>
      <c r="E187" s="38">
        <v>260</v>
      </c>
      <c r="F187" s="38"/>
      <c r="G187" s="38"/>
      <c r="H187" s="26"/>
      <c r="I187" s="26"/>
      <c r="J187" s="26"/>
    </row>
    <row r="188" spans="1:10" s="34" customFormat="1" ht="12.75">
      <c r="A188" s="75" t="s">
        <v>1</v>
      </c>
      <c r="B188" s="76"/>
      <c r="C188" s="76"/>
      <c r="D188" s="49"/>
      <c r="E188" s="54"/>
      <c r="F188" s="54"/>
      <c r="G188" s="54"/>
      <c r="H188" s="33"/>
      <c r="I188" s="33"/>
      <c r="J188" s="33"/>
    </row>
    <row r="189" spans="1:10" ht="15">
      <c r="A189" s="65" t="s">
        <v>38</v>
      </c>
      <c r="B189" s="65"/>
      <c r="C189" s="66"/>
      <c r="D189" s="46"/>
      <c r="E189" s="38">
        <v>262</v>
      </c>
      <c r="F189" s="38"/>
      <c r="G189" s="38"/>
      <c r="H189" s="26"/>
      <c r="I189" s="26"/>
      <c r="J189" s="26"/>
    </row>
    <row r="190" spans="1:10" ht="45.75" customHeight="1">
      <c r="A190" s="83" t="s">
        <v>39</v>
      </c>
      <c r="B190" s="83"/>
      <c r="C190" s="84"/>
      <c r="D190" s="53"/>
      <c r="E190" s="38">
        <v>263</v>
      </c>
      <c r="F190" s="38"/>
      <c r="G190" s="38"/>
      <c r="H190" s="26"/>
      <c r="I190" s="26"/>
      <c r="J190" s="26"/>
    </row>
    <row r="191" spans="1:10" ht="15">
      <c r="A191" s="65" t="s">
        <v>40</v>
      </c>
      <c r="B191" s="65"/>
      <c r="C191" s="66"/>
      <c r="D191" s="46" t="s">
        <v>157</v>
      </c>
      <c r="E191" s="38">
        <v>290</v>
      </c>
      <c r="F191" s="38"/>
      <c r="G191" s="38"/>
      <c r="H191" s="26">
        <v>22500</v>
      </c>
      <c r="I191" s="26"/>
      <c r="J191" s="26"/>
    </row>
    <row r="192" spans="1:10" ht="15">
      <c r="A192" s="65" t="s">
        <v>40</v>
      </c>
      <c r="B192" s="65"/>
      <c r="C192" s="66"/>
      <c r="D192" s="46" t="s">
        <v>163</v>
      </c>
      <c r="E192" s="38">
        <v>290</v>
      </c>
      <c r="F192" s="38"/>
      <c r="G192" s="38"/>
      <c r="H192" s="26">
        <v>50000</v>
      </c>
      <c r="I192" s="26"/>
      <c r="J192" s="26"/>
    </row>
    <row r="193" spans="1:10" ht="32.25" customHeight="1">
      <c r="A193" s="65" t="s">
        <v>92</v>
      </c>
      <c r="B193" s="65"/>
      <c r="C193" s="66"/>
      <c r="D193" s="46" t="s">
        <v>157</v>
      </c>
      <c r="E193" s="38">
        <v>300</v>
      </c>
      <c r="F193" s="38"/>
      <c r="G193" s="38"/>
      <c r="H193" s="26">
        <f>SUM(H195:H198)</f>
        <v>714390.6</v>
      </c>
      <c r="I193" s="26">
        <f>SUM(I195:I198)</f>
        <v>0</v>
      </c>
      <c r="J193" s="26">
        <f>SUM(J195:J198)</f>
        <v>0</v>
      </c>
    </row>
    <row r="194" spans="1:10" s="34" customFormat="1" ht="12.75">
      <c r="A194" s="75" t="s">
        <v>1</v>
      </c>
      <c r="B194" s="76"/>
      <c r="C194" s="76"/>
      <c r="D194" s="49"/>
      <c r="E194" s="54"/>
      <c r="F194" s="54"/>
      <c r="G194" s="54"/>
      <c r="H194" s="33"/>
      <c r="I194" s="33"/>
      <c r="J194" s="33"/>
    </row>
    <row r="195" spans="1:10" ht="15">
      <c r="A195" s="65" t="s">
        <v>41</v>
      </c>
      <c r="B195" s="65"/>
      <c r="C195" s="66"/>
      <c r="D195" s="46" t="s">
        <v>157</v>
      </c>
      <c r="E195" s="38">
        <v>310</v>
      </c>
      <c r="F195" s="38"/>
      <c r="G195" s="38"/>
      <c r="H195" s="26">
        <v>440000</v>
      </c>
      <c r="I195" s="26"/>
      <c r="J195" s="26"/>
    </row>
    <row r="196" spans="1:10" ht="15">
      <c r="A196" s="80" t="s">
        <v>42</v>
      </c>
      <c r="B196" s="80"/>
      <c r="C196" s="81"/>
      <c r="D196" s="46"/>
      <c r="E196" s="38">
        <v>320</v>
      </c>
      <c r="F196" s="38"/>
      <c r="G196" s="38"/>
      <c r="H196" s="9"/>
      <c r="I196" s="9"/>
      <c r="J196" s="9"/>
    </row>
    <row r="197" spans="1:10" ht="30.75" customHeight="1">
      <c r="A197" s="65" t="s">
        <v>43</v>
      </c>
      <c r="B197" s="65"/>
      <c r="C197" s="66"/>
      <c r="D197" s="46"/>
      <c r="E197" s="38">
        <v>330</v>
      </c>
      <c r="F197" s="38"/>
      <c r="G197" s="38"/>
      <c r="H197" s="26"/>
      <c r="I197" s="26"/>
      <c r="J197" s="26"/>
    </row>
    <row r="198" spans="1:10" ht="15">
      <c r="A198" s="65" t="s">
        <v>44</v>
      </c>
      <c r="B198" s="65"/>
      <c r="C198" s="66"/>
      <c r="D198" s="46" t="s">
        <v>157</v>
      </c>
      <c r="E198" s="38">
        <v>340</v>
      </c>
      <c r="F198" s="38"/>
      <c r="G198" s="38"/>
      <c r="H198" s="26">
        <v>274390.6</v>
      </c>
      <c r="I198" s="26"/>
      <c r="J198" s="26"/>
    </row>
    <row r="199" spans="1:10" ht="15.75" customHeight="1">
      <c r="A199" s="65" t="s">
        <v>93</v>
      </c>
      <c r="B199" s="65"/>
      <c r="C199" s="66"/>
      <c r="D199" s="46"/>
      <c r="E199" s="38">
        <v>500</v>
      </c>
      <c r="F199" s="38"/>
      <c r="G199" s="38"/>
      <c r="H199" s="9"/>
      <c r="I199" s="26"/>
      <c r="J199" s="9"/>
    </row>
    <row r="200" spans="1:10" s="34" customFormat="1" ht="12.75">
      <c r="A200" s="75" t="s">
        <v>1</v>
      </c>
      <c r="B200" s="76"/>
      <c r="C200" s="76"/>
      <c r="D200" s="49"/>
      <c r="E200" s="54"/>
      <c r="F200" s="54"/>
      <c r="G200" s="54"/>
      <c r="H200" s="35"/>
      <c r="I200" s="33"/>
      <c r="J200" s="35"/>
    </row>
    <row r="201" spans="1:10" ht="15">
      <c r="A201" s="66" t="s">
        <v>51</v>
      </c>
      <c r="B201" s="77"/>
      <c r="C201" s="77"/>
      <c r="D201" s="46"/>
      <c r="E201" s="38">
        <v>520</v>
      </c>
      <c r="F201" s="38"/>
      <c r="G201" s="38"/>
      <c r="H201" s="9"/>
      <c r="I201" s="26"/>
      <c r="J201" s="9"/>
    </row>
    <row r="202" spans="1:10" ht="15">
      <c r="A202" s="66" t="s">
        <v>45</v>
      </c>
      <c r="B202" s="77"/>
      <c r="C202" s="77"/>
      <c r="D202" s="46"/>
      <c r="E202" s="38">
        <v>530</v>
      </c>
      <c r="F202" s="38"/>
      <c r="G202" s="38"/>
      <c r="H202" s="9"/>
      <c r="I202" s="26"/>
      <c r="J202" s="9"/>
    </row>
    <row r="203" spans="1:10" s="34" customFormat="1" ht="12.75">
      <c r="A203" s="78" t="s">
        <v>6</v>
      </c>
      <c r="B203" s="78"/>
      <c r="C203" s="79"/>
      <c r="D203" s="48"/>
      <c r="E203" s="36"/>
      <c r="F203" s="36"/>
      <c r="G203" s="36"/>
      <c r="H203" s="35"/>
      <c r="I203" s="33"/>
      <c r="J203" s="35"/>
    </row>
    <row r="204" spans="1:10" s="34" customFormat="1" ht="12.75">
      <c r="A204" s="73" t="s">
        <v>7</v>
      </c>
      <c r="B204" s="73"/>
      <c r="C204" s="74"/>
      <c r="D204" s="49"/>
      <c r="E204" s="37" t="s">
        <v>26</v>
      </c>
      <c r="F204" s="37"/>
      <c r="G204" s="37"/>
      <c r="H204" s="35"/>
      <c r="I204" s="33"/>
      <c r="J204" s="35"/>
    </row>
    <row r="205" spans="1:10" ht="15">
      <c r="A205" s="7"/>
      <c r="B205" s="7"/>
      <c r="C205" s="7"/>
      <c r="D205" s="7"/>
      <c r="E205" s="1"/>
      <c r="F205" s="1"/>
      <c r="G205" s="1"/>
      <c r="H205" s="19"/>
      <c r="I205" s="19"/>
      <c r="J205" s="19"/>
    </row>
    <row r="206" spans="1:10" ht="15">
      <c r="A206" s="7"/>
      <c r="B206" s="7"/>
      <c r="C206" s="7"/>
      <c r="D206" s="7"/>
      <c r="E206" s="1"/>
      <c r="F206" s="1"/>
      <c r="G206" s="1"/>
      <c r="H206" s="7"/>
      <c r="I206" s="7"/>
      <c r="J206" s="7"/>
    </row>
    <row r="207" spans="1:10" ht="15">
      <c r="A207" s="69" t="s">
        <v>120</v>
      </c>
      <c r="B207" s="69"/>
      <c r="C207" s="69"/>
      <c r="D207" s="69"/>
      <c r="E207" s="69"/>
      <c r="F207" s="4"/>
      <c r="G207" s="4"/>
      <c r="H207" s="10"/>
      <c r="I207" s="85" t="s">
        <v>150</v>
      </c>
      <c r="J207" s="85"/>
    </row>
    <row r="208" spans="1:10" ht="15">
      <c r="A208" s="69" t="s">
        <v>95</v>
      </c>
      <c r="B208" s="69"/>
      <c r="C208" s="69"/>
      <c r="D208" s="4"/>
      <c r="E208" s="4"/>
      <c r="F208" s="4"/>
      <c r="G208" s="4"/>
      <c r="H208" s="16" t="s">
        <v>10</v>
      </c>
      <c r="I208" s="57" t="s">
        <v>9</v>
      </c>
      <c r="J208" s="57"/>
    </row>
    <row r="209" spans="1:10" ht="15">
      <c r="A209" s="4"/>
      <c r="B209" s="4"/>
      <c r="C209" s="4"/>
      <c r="D209" s="4"/>
      <c r="E209" s="4"/>
      <c r="F209" s="4"/>
      <c r="G209" s="4"/>
      <c r="H209" s="16"/>
      <c r="I209" s="14"/>
      <c r="J209" s="14"/>
    </row>
    <row r="210" spans="1:10" s="29" customFormat="1" ht="15">
      <c r="A210" s="58" t="s">
        <v>121</v>
      </c>
      <c r="B210" s="58"/>
      <c r="C210" s="58"/>
      <c r="D210" s="58"/>
      <c r="E210" s="58"/>
      <c r="F210" s="41"/>
      <c r="G210" s="41"/>
      <c r="H210" s="28"/>
      <c r="I210" s="88" t="s">
        <v>149</v>
      </c>
      <c r="J210" s="88"/>
    </row>
    <row r="211" spans="8:10" ht="15">
      <c r="H211" s="14" t="s">
        <v>10</v>
      </c>
      <c r="I211" s="57" t="s">
        <v>9</v>
      </c>
      <c r="J211" s="57"/>
    </row>
    <row r="212" spans="8:10" ht="15">
      <c r="H212" s="14"/>
      <c r="I212" s="14"/>
      <c r="J212" s="14"/>
    </row>
    <row r="213" spans="1:10" ht="15">
      <c r="A213" s="58" t="s">
        <v>94</v>
      </c>
      <c r="B213" s="58"/>
      <c r="C213" s="58"/>
      <c r="D213" s="58"/>
      <c r="E213" s="58"/>
      <c r="F213" s="41"/>
      <c r="G213" s="41"/>
      <c r="H213" s="28"/>
      <c r="I213" s="88" t="s">
        <v>149</v>
      </c>
      <c r="J213" s="88"/>
    </row>
    <row r="214" spans="1:10" ht="15">
      <c r="A214" s="69" t="s">
        <v>136</v>
      </c>
      <c r="B214" s="69"/>
      <c r="H214" s="14" t="s">
        <v>10</v>
      </c>
      <c r="I214" s="57" t="s">
        <v>9</v>
      </c>
      <c r="J214" s="57"/>
    </row>
    <row r="216" spans="1:4" ht="15">
      <c r="A216" s="92" t="s">
        <v>165</v>
      </c>
      <c r="B216" s="92"/>
      <c r="C216" s="92"/>
      <c r="D216" s="3"/>
    </row>
  </sheetData>
  <sheetProtection/>
  <mergeCells count="281">
    <mergeCell ref="A192:C192"/>
    <mergeCell ref="I107:J107"/>
    <mergeCell ref="I105:J105"/>
    <mergeCell ref="I106:J106"/>
    <mergeCell ref="A109:J109"/>
    <mergeCell ref="A105:H105"/>
    <mergeCell ref="A106:H106"/>
    <mergeCell ref="A107:H107"/>
    <mergeCell ref="A121:C121"/>
    <mergeCell ref="A123:C123"/>
    <mergeCell ref="I104:J104"/>
    <mergeCell ref="A101:H101"/>
    <mergeCell ref="A102:H102"/>
    <mergeCell ref="A103:H103"/>
    <mergeCell ref="A104:H104"/>
    <mergeCell ref="I101:J101"/>
    <mergeCell ref="I103:J103"/>
    <mergeCell ref="I102:J102"/>
    <mergeCell ref="I53:J53"/>
    <mergeCell ref="I49:J49"/>
    <mergeCell ref="I48:J48"/>
    <mergeCell ref="A47:H47"/>
    <mergeCell ref="I47:J47"/>
    <mergeCell ref="I50:J50"/>
    <mergeCell ref="I51:J51"/>
    <mergeCell ref="I52:J52"/>
    <mergeCell ref="A48:H48"/>
    <mergeCell ref="I35:J35"/>
    <mergeCell ref="A41:H41"/>
    <mergeCell ref="I39:J39"/>
    <mergeCell ref="I38:J38"/>
    <mergeCell ref="I41:J41"/>
    <mergeCell ref="A37:H37"/>
    <mergeCell ref="I45:J45"/>
    <mergeCell ref="A39:H39"/>
    <mergeCell ref="I43:J43"/>
    <mergeCell ref="I44:J44"/>
    <mergeCell ref="I42:J42"/>
    <mergeCell ref="A45:H45"/>
    <mergeCell ref="A44:H44"/>
    <mergeCell ref="A43:H43"/>
    <mergeCell ref="H1:J1"/>
    <mergeCell ref="H3:J3"/>
    <mergeCell ref="H2:J2"/>
    <mergeCell ref="I5:J5"/>
    <mergeCell ref="I4:J4"/>
    <mergeCell ref="H6:J6"/>
    <mergeCell ref="A8:J8"/>
    <mergeCell ref="A9:J9"/>
    <mergeCell ref="A12:H12"/>
    <mergeCell ref="A32:J32"/>
    <mergeCell ref="A28:J28"/>
    <mergeCell ref="I56:J56"/>
    <mergeCell ref="A51:H51"/>
    <mergeCell ref="A34:J34"/>
    <mergeCell ref="A35:H35"/>
    <mergeCell ref="I37:J37"/>
    <mergeCell ref="I36:J36"/>
    <mergeCell ref="A50:H50"/>
    <mergeCell ref="I46:J46"/>
    <mergeCell ref="I61:J61"/>
    <mergeCell ref="A38:H38"/>
    <mergeCell ref="I40:J40"/>
    <mergeCell ref="A40:H40"/>
    <mergeCell ref="A58:H58"/>
    <mergeCell ref="A54:H54"/>
    <mergeCell ref="I54:J54"/>
    <mergeCell ref="I55:J55"/>
    <mergeCell ref="A49:H49"/>
    <mergeCell ref="A57:H57"/>
    <mergeCell ref="A69:H69"/>
    <mergeCell ref="I59:J59"/>
    <mergeCell ref="I57:J57"/>
    <mergeCell ref="I58:J58"/>
    <mergeCell ref="A64:H64"/>
    <mergeCell ref="I62:J62"/>
    <mergeCell ref="I60:J60"/>
    <mergeCell ref="A63:H63"/>
    <mergeCell ref="I63:J63"/>
    <mergeCell ref="A60:H60"/>
    <mergeCell ref="I76:J76"/>
    <mergeCell ref="I72:J72"/>
    <mergeCell ref="A84:H84"/>
    <mergeCell ref="A65:H65"/>
    <mergeCell ref="A67:H67"/>
    <mergeCell ref="I67:J67"/>
    <mergeCell ref="A76:H76"/>
    <mergeCell ref="I70:J70"/>
    <mergeCell ref="I68:J68"/>
    <mergeCell ref="I66:J66"/>
    <mergeCell ref="A91:H91"/>
    <mergeCell ref="A85:H85"/>
    <mergeCell ref="A86:H86"/>
    <mergeCell ref="A87:H87"/>
    <mergeCell ref="A90:H90"/>
    <mergeCell ref="I64:J64"/>
    <mergeCell ref="A92:H92"/>
    <mergeCell ref="I73:J73"/>
    <mergeCell ref="A70:H70"/>
    <mergeCell ref="A72:H72"/>
    <mergeCell ref="A73:H73"/>
    <mergeCell ref="I87:J87"/>
    <mergeCell ref="I89:J89"/>
    <mergeCell ref="I69:J69"/>
    <mergeCell ref="I65:J65"/>
    <mergeCell ref="I75:J75"/>
    <mergeCell ref="I71:J71"/>
    <mergeCell ref="I74:J74"/>
    <mergeCell ref="A74:H74"/>
    <mergeCell ref="I81:J81"/>
    <mergeCell ref="I82:J82"/>
    <mergeCell ref="I83:J83"/>
    <mergeCell ref="I88:J88"/>
    <mergeCell ref="I86:J86"/>
    <mergeCell ref="I84:J84"/>
    <mergeCell ref="I85:J85"/>
    <mergeCell ref="A128:C128"/>
    <mergeCell ref="A126:C126"/>
    <mergeCell ref="A122:C122"/>
    <mergeCell ref="A125:C125"/>
    <mergeCell ref="A127:C127"/>
    <mergeCell ref="A124:C124"/>
    <mergeCell ref="A129:C129"/>
    <mergeCell ref="A156:C156"/>
    <mergeCell ref="A154:C154"/>
    <mergeCell ref="A143:C143"/>
    <mergeCell ref="A142:C142"/>
    <mergeCell ref="A131:C131"/>
    <mergeCell ref="A140:C140"/>
    <mergeCell ref="A132:C132"/>
    <mergeCell ref="A152:C152"/>
    <mergeCell ref="A149:C149"/>
    <mergeCell ref="A165:C165"/>
    <mergeCell ref="A166:C166"/>
    <mergeCell ref="A168:C168"/>
    <mergeCell ref="A148:C148"/>
    <mergeCell ref="A170:C170"/>
    <mergeCell ref="A169:C169"/>
    <mergeCell ref="A167:C167"/>
    <mergeCell ref="A145:C145"/>
    <mergeCell ref="A146:C146"/>
    <mergeCell ref="A147:C147"/>
    <mergeCell ref="A150:C150"/>
    <mergeCell ref="A153:C153"/>
    <mergeCell ref="A151:C151"/>
    <mergeCell ref="A164:C164"/>
    <mergeCell ref="A216:C216"/>
    <mergeCell ref="A155:C155"/>
    <mergeCell ref="A161:C161"/>
    <mergeCell ref="A213:E213"/>
    <mergeCell ref="A163:C163"/>
    <mergeCell ref="A162:C162"/>
    <mergeCell ref="A160:C160"/>
    <mergeCell ref="A159:C159"/>
    <mergeCell ref="A158:C158"/>
    <mergeCell ref="A157:C157"/>
    <mergeCell ref="I77:J77"/>
    <mergeCell ref="I80:J80"/>
    <mergeCell ref="I79:J79"/>
    <mergeCell ref="I78:J78"/>
    <mergeCell ref="I97:J97"/>
    <mergeCell ref="I98:J98"/>
    <mergeCell ref="I95:J95"/>
    <mergeCell ref="I93:J93"/>
    <mergeCell ref="I96:J96"/>
    <mergeCell ref="I92:J92"/>
    <mergeCell ref="I91:J91"/>
    <mergeCell ref="I90:J90"/>
    <mergeCell ref="I94:J94"/>
    <mergeCell ref="I99:J99"/>
    <mergeCell ref="I100:J100"/>
    <mergeCell ref="A52:H52"/>
    <mergeCell ref="A53:H53"/>
    <mergeCell ref="A79:H79"/>
    <mergeCell ref="A89:H89"/>
    <mergeCell ref="A61:H61"/>
    <mergeCell ref="A62:H62"/>
    <mergeCell ref="A77:H77"/>
    <mergeCell ref="A80:H80"/>
    <mergeCell ref="A96:H96"/>
    <mergeCell ref="A95:H95"/>
    <mergeCell ref="A59:H59"/>
    <mergeCell ref="A82:H82"/>
    <mergeCell ref="A83:H83"/>
    <mergeCell ref="A81:H81"/>
    <mergeCell ref="A71:H71"/>
    <mergeCell ref="A66:H66"/>
    <mergeCell ref="A78:H78"/>
    <mergeCell ref="A93:H93"/>
    <mergeCell ref="A98:H98"/>
    <mergeCell ref="A97:H97"/>
    <mergeCell ref="A112:C112"/>
    <mergeCell ref="A68:H68"/>
    <mergeCell ref="A75:H75"/>
    <mergeCell ref="A88:H88"/>
    <mergeCell ref="A110:C110"/>
    <mergeCell ref="A99:H99"/>
    <mergeCell ref="A111:C111"/>
    <mergeCell ref="A100:H100"/>
    <mergeCell ref="A141:C141"/>
    <mergeCell ref="A144:C144"/>
    <mergeCell ref="A133:C133"/>
    <mergeCell ref="A136:C136"/>
    <mergeCell ref="A138:C138"/>
    <mergeCell ref="A135:C135"/>
    <mergeCell ref="A134:C134"/>
    <mergeCell ref="A137:C137"/>
    <mergeCell ref="A120:C120"/>
    <mergeCell ref="A139:C139"/>
    <mergeCell ref="A130:C130"/>
    <mergeCell ref="I214:J214"/>
    <mergeCell ref="A214:B214"/>
    <mergeCell ref="A210:E210"/>
    <mergeCell ref="A207:E207"/>
    <mergeCell ref="I208:J208"/>
    <mergeCell ref="I211:J211"/>
    <mergeCell ref="A208:C208"/>
    <mergeCell ref="I207:J207"/>
    <mergeCell ref="A171:C171"/>
    <mergeCell ref="I210:J210"/>
    <mergeCell ref="I213:J213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90:C190"/>
    <mergeCell ref="A180:C180"/>
    <mergeCell ref="A181:C181"/>
    <mergeCell ref="A182:C182"/>
    <mergeCell ref="A183:C183"/>
    <mergeCell ref="A197:C197"/>
    <mergeCell ref="A198:C198"/>
    <mergeCell ref="A199:C199"/>
    <mergeCell ref="A184:C184"/>
    <mergeCell ref="A185:C185"/>
    <mergeCell ref="A186:C186"/>
    <mergeCell ref="A195:C195"/>
    <mergeCell ref="A187:C187"/>
    <mergeCell ref="A188:C188"/>
    <mergeCell ref="A189:C189"/>
    <mergeCell ref="E14:H17"/>
    <mergeCell ref="E23:H25"/>
    <mergeCell ref="A33:J33"/>
    <mergeCell ref="A31:J31"/>
    <mergeCell ref="A29:J29"/>
    <mergeCell ref="A14:C17"/>
    <mergeCell ref="A18:C18"/>
    <mergeCell ref="A19:C19"/>
    <mergeCell ref="A30:J30"/>
    <mergeCell ref="A23:C26"/>
    <mergeCell ref="A204:C204"/>
    <mergeCell ref="E20:H22"/>
    <mergeCell ref="A200:C200"/>
    <mergeCell ref="A201:C201"/>
    <mergeCell ref="A202:C202"/>
    <mergeCell ref="A191:C191"/>
    <mergeCell ref="A193:C193"/>
    <mergeCell ref="A194:C194"/>
    <mergeCell ref="A203:C203"/>
    <mergeCell ref="A196:C196"/>
    <mergeCell ref="E18:F18"/>
    <mergeCell ref="G18:H18"/>
    <mergeCell ref="A20:C22"/>
    <mergeCell ref="A94:H94"/>
    <mergeCell ref="A27:J27"/>
    <mergeCell ref="A55:H55"/>
    <mergeCell ref="A56:H56"/>
    <mergeCell ref="A36:H36"/>
    <mergeCell ref="A42:H42"/>
    <mergeCell ref="A46:H46"/>
    <mergeCell ref="A113:C113"/>
    <mergeCell ref="A118:C118"/>
    <mergeCell ref="A119:C119"/>
    <mergeCell ref="A114:C114"/>
    <mergeCell ref="A116:C116"/>
    <mergeCell ref="A117:C117"/>
    <mergeCell ref="A115:C115"/>
  </mergeCells>
  <printOptions/>
  <pageMargins left="0.1968503937007874" right="0" top="0.1968503937007874" bottom="0.1968503937007874" header="0.35433070866141736" footer="0.2755905511811024"/>
  <pageSetup horizontalDpi="600" verticalDpi="600" orientation="portrait" paperSize="9" scale="92" r:id="rId1"/>
  <rowBreaks count="3" manualBreakCount="3">
    <brk id="33" max="255" man="1"/>
    <brk id="90" max="9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K1449</cp:lastModifiedBy>
  <cp:lastPrinted>2016-07-14T06:59:39Z</cp:lastPrinted>
  <dcterms:created xsi:type="dcterms:W3CDTF">2010-08-09T11:23:33Z</dcterms:created>
  <dcterms:modified xsi:type="dcterms:W3CDTF">2016-07-14T07:01:11Z</dcterms:modified>
  <cp:category/>
  <cp:version/>
  <cp:contentType/>
  <cp:contentStatus/>
</cp:coreProperties>
</file>