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020" activeTab="0"/>
  </bookViews>
  <sheets>
    <sheet name="Раздел1" sheetId="1" r:id="rId1"/>
    <sheet name="Раздел2" sheetId="2" r:id="rId2"/>
    <sheet name="Изменения" sheetId="3" r:id="rId3"/>
  </sheets>
  <definedNames>
    <definedName name="_xlnm.Print_Titles" localSheetId="0">'Раздел1'!$21:$24</definedName>
    <definedName name="_xlnm.Print_Titles" localSheetId="1">'Раздел2'!$3:$6</definedName>
    <definedName name="_xlnm.Print_Area" localSheetId="0">'Раздел1'!$A$1:$BZ$128</definedName>
  </definedNames>
  <calcPr fullCalcOnLoad="1"/>
</workbook>
</file>

<file path=xl/sharedStrings.xml><?xml version="1.0" encoding="utf-8"?>
<sst xmlns="http://schemas.openxmlformats.org/spreadsheetml/2006/main" count="594" uniqueCount="321">
  <si>
    <t>г. и плановый период 20</t>
  </si>
  <si>
    <t>и 20</t>
  </si>
  <si>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</si>
  <si>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</si>
  <si>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</si>
  <si>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</si>
  <si>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</si>
  <si>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</si>
  <si>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</si>
  <si>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Учреждение</t>
  </si>
  <si>
    <t>и полномочия учредителя</t>
  </si>
  <si>
    <t>Орган, осуществляющий функции</t>
  </si>
  <si>
    <t>Единица измерения: руб</t>
  </si>
  <si>
    <t>от "</t>
  </si>
  <si>
    <t>Раздел 1. Поступления и выплаты</t>
  </si>
  <si>
    <t>Наименование показателя</t>
  </si>
  <si>
    <t>Код строки</t>
  </si>
  <si>
    <t>Сумма</t>
  </si>
  <si>
    <t>на 20</t>
  </si>
  <si>
    <t>текущий
финансовый год</t>
  </si>
  <si>
    <t>за пределами
планового
периода</t>
  </si>
  <si>
    <t>второй год
планового
периода</t>
  </si>
  <si>
    <t>первый год
планового
периода</t>
  </si>
  <si>
    <t>Доходы, всего:</t>
  </si>
  <si>
    <t>в том числе:
доходы от собственности, всего</t>
  </si>
  <si>
    <t>в том числе:</t>
  </si>
  <si>
    <t>0001</t>
  </si>
  <si>
    <t>0002</t>
  </si>
  <si>
    <t>1000</t>
  </si>
  <si>
    <t>1100</t>
  </si>
  <si>
    <t>х</t>
  </si>
  <si>
    <t>120</t>
  </si>
  <si>
    <t xml:space="preserve">доходы от оказания услуг, работ, компенсации затрат учреждений, всего </t>
  </si>
  <si>
    <t>130</t>
  </si>
  <si>
    <t>1200</t>
  </si>
  <si>
    <t>1210</t>
  </si>
  <si>
    <t>1220</t>
  </si>
  <si>
    <t>1300</t>
  </si>
  <si>
    <t>1310</t>
  </si>
  <si>
    <t>1400</t>
  </si>
  <si>
    <t>1500</t>
  </si>
  <si>
    <t>1510</t>
  </si>
  <si>
    <t>1520</t>
  </si>
  <si>
    <t>1900</t>
  </si>
  <si>
    <t>1980</t>
  </si>
  <si>
    <t>1981</t>
  </si>
  <si>
    <t>2000</t>
  </si>
  <si>
    <t>2100</t>
  </si>
  <si>
    <t>2110</t>
  </si>
  <si>
    <t>2120</t>
  </si>
  <si>
    <t>Утверждаю</t>
  </si>
  <si>
    <t>(наименование должности уполномоченного лица)</t>
  </si>
  <si>
    <t>(наименование органа-учредителя (учреждения)</t>
  </si>
  <si>
    <t>(подпись)</t>
  </si>
  <si>
    <t>(расшифровка подписи)</t>
  </si>
  <si>
    <t>"</t>
  </si>
  <si>
    <t>г.</t>
  </si>
  <si>
    <t>1110</t>
  </si>
  <si>
    <t>140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</si>
  <si>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</si>
  <si>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</si>
  <si>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</si>
  <si>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в том числе:
целевые субсидии</t>
  </si>
  <si>
    <t>150</t>
  </si>
  <si>
    <t xml:space="preserve">субсидии на осуществление капитальных вложений </t>
  </si>
  <si>
    <t>доходы от операции с активами, всего</t>
  </si>
  <si>
    <t>2130</t>
  </si>
  <si>
    <t>2140</t>
  </si>
  <si>
    <t>2141</t>
  </si>
  <si>
    <t>2142</t>
  </si>
  <si>
    <t xml:space="preserve">из них:
увеличение остатков денежных средств за счет возврата дебиторской задолженности прошлых лет </t>
  </si>
  <si>
    <t xml:space="preserve">Расходы, всего </t>
  </si>
  <si>
    <t>510</t>
  </si>
  <si>
    <t xml:space="preserve">в том числе:
на выплаты персоналу, всего 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</si>
  <si>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</si>
  <si>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</si>
  <si>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 том числе:
на выплаты по оплате труда </t>
  </si>
  <si>
    <t>111</t>
  </si>
  <si>
    <t>112</t>
  </si>
  <si>
    <t>113</t>
  </si>
  <si>
    <t>119</t>
  </si>
  <si>
    <t>2200</t>
  </si>
  <si>
    <t>2210</t>
  </si>
  <si>
    <t>2211</t>
  </si>
  <si>
    <t>2300</t>
  </si>
  <si>
    <t>2310</t>
  </si>
  <si>
    <t>2320</t>
  </si>
  <si>
    <t>2330</t>
  </si>
  <si>
    <t xml:space="preserve">социальные и иные выплаты населению, всего </t>
  </si>
  <si>
    <t>в том числе:
социальные выплаты гражданам, кроме публичных нормативных социальных выплат</t>
  </si>
  <si>
    <t xml:space="preserve">из них:
пособия, компенсации и иные социальные выплаты гражданам, кроме публичных нормативных обязательств </t>
  </si>
  <si>
    <t>300</t>
  </si>
  <si>
    <t>320</t>
  </si>
  <si>
    <t>321</t>
  </si>
  <si>
    <t xml:space="preserve">уплата налогов, сборов и иных платежей, всего </t>
  </si>
  <si>
    <t>340</t>
  </si>
  <si>
    <t>850</t>
  </si>
  <si>
    <t>851</t>
  </si>
  <si>
    <t>852</t>
  </si>
  <si>
    <t>853</t>
  </si>
  <si>
    <t>810</t>
  </si>
  <si>
    <t>862</t>
  </si>
  <si>
    <t>863</t>
  </si>
  <si>
    <t>831</t>
  </si>
  <si>
    <t>241</t>
  </si>
  <si>
    <t>242</t>
  </si>
  <si>
    <t>243</t>
  </si>
  <si>
    <t>2400</t>
  </si>
  <si>
    <t>2410</t>
  </si>
  <si>
    <t>2420</t>
  </si>
  <si>
    <t>2430</t>
  </si>
  <si>
    <t>2500</t>
  </si>
  <si>
    <t>2520</t>
  </si>
  <si>
    <t>2600</t>
  </si>
  <si>
    <t>2630</t>
  </si>
  <si>
    <t xml:space="preserve">из них:
налог на имущество организаций и земельный налог 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</si>
  <si>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</si>
  <si>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</si>
  <si>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</si>
  <si>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из них:
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</si>
  <si>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</si>
  <si>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</si>
  <si>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</si>
  <si>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 xml:space="preserve">исполнение судебных актов Российской Федерации и мировых соглашений по возмещению вреда, причиненного в результате деятельности учреждения </t>
  </si>
  <si>
    <t xml:space="preserve">в том числе:
закупку научно-исследовательских и опытно-конструкторских работ </t>
  </si>
  <si>
    <t xml:space="preserve">закупку товаров, работ, услуг в сфере информационно-коммуникационных технологий </t>
  </si>
  <si>
    <t xml:space="preserve">закупку товаров, работ, услуг в целях капитального ремонта государственного (муниципального) имущества </t>
  </si>
  <si>
    <t>2640</t>
  </si>
  <si>
    <t>244</t>
  </si>
  <si>
    <t xml:space="preserve">прочую закупку товаров, работ и услуг, всего </t>
  </si>
  <si>
    <t>3000</t>
  </si>
  <si>
    <t>100</t>
  </si>
  <si>
    <t>4000</t>
  </si>
  <si>
    <t>из них:
возврат в бюджет средств субсидии</t>
  </si>
  <si>
    <t>4010</t>
  </si>
  <si>
    <t>610</t>
  </si>
  <si>
    <r>
      <t>расходы на закупку товаров, работ, услуг, всего</t>
    </r>
    <r>
      <rPr>
        <vertAlign val="superscript"/>
        <sz val="9"/>
        <rFont val="Times New Roman"/>
        <family val="1"/>
      </rPr>
      <t>7</t>
    </r>
  </si>
  <si>
    <t>N
п/п</t>
  </si>
  <si>
    <t>Год
начала закупки</t>
  </si>
  <si>
    <t>Коды строк</t>
  </si>
  <si>
    <t>(текущий
финансовый год)</t>
  </si>
  <si>
    <t>(первый год
планового
периода)</t>
  </si>
  <si>
    <t>(второй год
планового
периода)</t>
  </si>
  <si>
    <t>1.1.</t>
  </si>
  <si>
    <t>1.2.</t>
  </si>
  <si>
    <t>1.3.</t>
  </si>
  <si>
    <t>1.4.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</si>
  <si>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</si>
  <si>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</si>
  <si>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</si>
  <si>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</si>
  <si>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</si>
  <si>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</si>
  <si>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</si>
  <si>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</si>
  <si>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>1.4.4.1.</t>
  </si>
  <si>
    <t>1.4.4.2.</t>
  </si>
  <si>
    <t>1.4.5.</t>
  </si>
  <si>
    <t>1.4.5.1.</t>
  </si>
  <si>
    <t>1.4.5.2.</t>
  </si>
  <si>
    <t>2.</t>
  </si>
  <si>
    <t>3.</t>
  </si>
  <si>
    <r>
  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13</t>
    </r>
  </si>
  <si>
    <t xml:space="preserve">в том числе:
за счет субсидий, предоставляемых на финансовое обеспечение выполнения государственного (муниципального) задания </t>
  </si>
  <si>
    <t xml:space="preserve">в том числе:
в соответствии с Федеральным законом N 44-ФЗ </t>
  </si>
  <si>
    <t>в соответствии с Федеральным законом N 223-ФЗ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</si>
  <si>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</si>
  <si>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за счет средств обязательного медицинского страхования </t>
  </si>
  <si>
    <t xml:space="preserve">за счет прочих источников финансового обеспечения </t>
  </si>
  <si>
    <t>в том числе по году начала закупки: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</si>
  <si>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</si>
  <si>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(должность)</t>
  </si>
  <si>
    <t>Исполнитель</t>
  </si>
  <si>
    <t xml:space="preserve">(уполномоченное лицо учреждения) </t>
  </si>
  <si>
    <t>Руководитель учреждения</t>
  </si>
  <si>
    <t>(фамилия, инициалы)</t>
  </si>
  <si>
    <t>(телефон)</t>
  </si>
  <si>
    <t>3010</t>
  </si>
  <si>
    <t>3020</t>
  </si>
  <si>
    <t>3030</t>
  </si>
  <si>
    <t>взносы по обязательному социальному страхованию на выплаты по
оплате труда работников и иные выплаты работникам учреждений, 
всего</t>
  </si>
  <si>
    <t>Код целевой статьи</t>
  </si>
  <si>
    <t>в том числе:
субсидии на финансовое обеспечение выполнения муниципального задания за счет средств бюджета публично-правового образования, создавшего учреждение</t>
  </si>
  <si>
    <t>2 700</t>
  </si>
  <si>
    <t>2 800</t>
  </si>
  <si>
    <t>2710</t>
  </si>
  <si>
    <t>2720</t>
  </si>
  <si>
    <t>Начальник</t>
  </si>
  <si>
    <t>Управления культуры ГО Красноуфимск</t>
  </si>
  <si>
    <t>Цыганкова Л.В.</t>
  </si>
  <si>
    <t>20</t>
  </si>
  <si>
    <t>21</t>
  </si>
  <si>
    <t>22</t>
  </si>
  <si>
    <r>
      <t>годов</t>
    </r>
  </si>
  <si>
    <t xml:space="preserve">План финансово-хозяйственной деятельности </t>
  </si>
  <si>
    <t>Орган местного самоуправления уполномоченный в сфере культуры Управление культуры МО городской округ Красноуфимск</t>
  </si>
  <si>
    <t>908</t>
  </si>
  <si>
    <t>661901001</t>
  </si>
  <si>
    <t>2641</t>
  </si>
  <si>
    <t>2642</t>
  </si>
  <si>
    <t>2643</t>
  </si>
  <si>
    <t>2644</t>
  </si>
  <si>
    <t>2645</t>
  </si>
  <si>
    <t>2646</t>
  </si>
  <si>
    <t>2647</t>
  </si>
  <si>
    <t>221</t>
  </si>
  <si>
    <t>223</t>
  </si>
  <si>
    <t>225</t>
  </si>
  <si>
    <t>226</t>
  </si>
  <si>
    <t>310</t>
  </si>
  <si>
    <t xml:space="preserve"> в том числе:
услуги связи</t>
  </si>
  <si>
    <t xml:space="preserve">   коммунальные услуги</t>
  </si>
  <si>
    <t>услуги по содержанию имущества</t>
  </si>
  <si>
    <t>прочие услуги</t>
  </si>
  <si>
    <t>увеличение стоимости основных средста</t>
  </si>
  <si>
    <t>увеличение стоимости материальных запасов</t>
  </si>
  <si>
    <t>2721</t>
  </si>
  <si>
    <t>2810</t>
  </si>
  <si>
    <t>2830</t>
  </si>
  <si>
    <t>2840</t>
  </si>
  <si>
    <t>2900</t>
  </si>
  <si>
    <t>2910</t>
  </si>
  <si>
    <t>2920</t>
  </si>
  <si>
    <t>расходы за счет субсидии на финансовое обеспечение выполнения муниципального задания за счет средств бюджета публично-правового образования, создавшего учреждение:</t>
  </si>
  <si>
    <t>расходы за счет целевых субсидий:</t>
  </si>
  <si>
    <t>2930</t>
  </si>
  <si>
    <t>2940</t>
  </si>
  <si>
    <t>2941</t>
  </si>
  <si>
    <t>2942</t>
  </si>
  <si>
    <t>2943</t>
  </si>
  <si>
    <t>2950</t>
  </si>
  <si>
    <t>2951</t>
  </si>
  <si>
    <t>2952</t>
  </si>
  <si>
    <t>2953</t>
  </si>
  <si>
    <t>2954</t>
  </si>
  <si>
    <t>2955</t>
  </si>
  <si>
    <t>2956</t>
  </si>
  <si>
    <t>страхование</t>
  </si>
  <si>
    <t>227</t>
  </si>
  <si>
    <t>2957</t>
  </si>
  <si>
    <t>Выплаты, уменьшающие доход, всего</t>
  </si>
  <si>
    <t>в том числе:
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</si>
  <si>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</si>
  <si>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</si>
  <si>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</si>
  <si>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t>211</t>
  </si>
  <si>
    <t>2111</t>
  </si>
  <si>
    <t>266</t>
  </si>
  <si>
    <t>социальные пособия и компенсации персоналу</t>
  </si>
  <si>
    <t>213</t>
  </si>
  <si>
    <t>Остаток средств на начало текущего финансового года</t>
  </si>
  <si>
    <t>Остаток средств на конец текущего финансового года</t>
  </si>
  <si>
    <t>Код по бюджетной
классификации
Российской
Федерации</t>
  </si>
  <si>
    <t>1.4.6.</t>
  </si>
  <si>
    <t>1.4.6.1.</t>
  </si>
  <si>
    <t>1.4.6.2.</t>
  </si>
  <si>
    <t xml:space="preserve">         в том числе по году начала закупки: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</si>
  <si>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</si>
  <si>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за счет субсидий, предоставляемых на осуществление капитальных вложений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</si>
  <si>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</si>
  <si>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ст.1652; 2018, N 32, ст.5104)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ст.4571; 2018, N 32, ст.5135) (далее - Федеральный закон N 223-ФЗ)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</si>
  <si>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</si>
  <si>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Выплаты на закупку товаров, работ, услуг, всего</t>
  </si>
  <si>
    <t>Раздел 2. Сведения по выплатам на закупки товаров, работ, услуг</t>
  </si>
  <si>
    <t>расходы на закупку товаров, работ, услуг, всего</t>
  </si>
  <si>
    <t xml:space="preserve"> в том числе:
</t>
  </si>
  <si>
    <t>2730</t>
  </si>
  <si>
    <t>2731</t>
  </si>
  <si>
    <t>2732</t>
  </si>
  <si>
    <t>КОСГУ</t>
  </si>
  <si>
    <t>Код дополнительной классификации</t>
  </si>
  <si>
    <t>поступления от оказания услуг (выполнения работ) на платной основе и от иной приносящей доход деятельности</t>
  </si>
  <si>
    <t>прочие поступления, всего</t>
  </si>
  <si>
    <t>в том числе: 
фонд оплаты труда учреждений</t>
  </si>
  <si>
    <t>заработная плата</t>
  </si>
  <si>
    <t>2112</t>
  </si>
  <si>
    <t>264</t>
  </si>
  <si>
    <t>290</t>
  </si>
  <si>
    <t>240</t>
  </si>
  <si>
    <t>2631</t>
  </si>
  <si>
    <t>2811</t>
  </si>
  <si>
    <t xml:space="preserve">   расходы за счет поступления от оказания услуг (выполнения работ) на платной основе и от иной приносящей доход деятельности:</t>
  </si>
  <si>
    <t>за счет поступления от оказания услуг (выполнения работ) на платной основе и от иной приносящей доход деятельности</t>
  </si>
  <si>
    <t>в том числе: 
на выплаты персоналу, всего</t>
  </si>
  <si>
    <t>фонд оплаты труда учреждений</t>
  </si>
  <si>
    <t>6619006739</t>
  </si>
  <si>
    <t>МБУДО "Детская школа искусств имени П.И. Осокина" городского округа Красноуфимск</t>
  </si>
  <si>
    <t>0722910000</t>
  </si>
  <si>
    <t>222</t>
  </si>
  <si>
    <t>2958</t>
  </si>
  <si>
    <t xml:space="preserve">   транспортные услуги</t>
  </si>
  <si>
    <t>212</t>
  </si>
  <si>
    <t>прочие выплаты персоналу:</t>
  </si>
  <si>
    <t>в том числе:
прочие выплаты персоналу, в том числе компенсационного характера</t>
  </si>
  <si>
    <t>Главный бухгалтер</t>
  </si>
  <si>
    <t>Ладыгина И.П.</t>
  </si>
  <si>
    <t>8(34394) 5-04-87</t>
  </si>
  <si>
    <t xml:space="preserve"> г.</t>
  </si>
  <si>
    <t xml:space="preserve">                   Изменение показателей плана финансового хозяйственной деятельности </t>
  </si>
  <si>
    <t>на 20___ финансовый год и 20 ___ и 20 ____ годов*</t>
  </si>
  <si>
    <t xml:space="preserve"> г.**</t>
  </si>
  <si>
    <t>Орган - учредитель</t>
  </si>
  <si>
    <t>Глава по БК</t>
  </si>
  <si>
    <t>Наименование 
показателя</t>
  </si>
  <si>
    <t>Код по бюджетной классификации 
Российской Федерации</t>
  </si>
  <si>
    <t xml:space="preserve"> год</t>
  </si>
  <si>
    <t>(на текущий финансовый год)</t>
  </si>
  <si>
    <t>(на первый год планового периода)</t>
  </si>
  <si>
    <t xml:space="preserve">Итого по коду БК </t>
  </si>
  <si>
    <t xml:space="preserve">Всего </t>
  </si>
  <si>
    <t>* В случае необходимости внесения изменений в утвержденный План.</t>
  </si>
  <si>
    <t>2020г.</t>
  </si>
  <si>
    <t>13</t>
  </si>
  <si>
    <t>апреля</t>
  </si>
  <si>
    <t>13.04.2020</t>
  </si>
  <si>
    <t>директор</t>
  </si>
  <si>
    <t>Стахеева Н.В.</t>
  </si>
  <si>
    <t>05</t>
  </si>
  <si>
    <t xml:space="preserve">на выплаты по оплате труда </t>
  </si>
  <si>
    <t>субсидии на финансовое обеспечение выполнения муниципального задания за счет средств бюджета публично-правового образования, создавшего учреждение</t>
  </si>
  <si>
    <t>1211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</si>
</sst>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.5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.5"/>
      <name val="Times New Roman"/>
      <family val="1"/>
    </font>
    <font>
      <sz val="8.3"/>
      <name val="Times New Roman"/>
      <family val="1"/>
    </font>
    <font>
      <sz val="12"/>
      <name val="Arial Cyr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9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fill"/>
    </xf>
    <xf numFmtId="0" fontId="4" fillId="0" borderId="0" xfId="0" applyFont="1" applyAlignment="1">
      <alignment horizontal="fill" shrinkToFit="1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wrapText="1"/>
    </xf>
    <xf numFmtId="0" fontId="10" fillId="0" borderId="0" xfId="0" applyFont="1" applyAlignment="1">
      <alignment/>
    </xf>
    <xf numFmtId="49" fontId="2" fillId="0" borderId="17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11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right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2" fillId="0" borderId="1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7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3" fontId="9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2" fillId="0" borderId="11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vertical="center" indent="2" shrinkToFit="1"/>
    </xf>
    <xf numFmtId="0" fontId="2" fillId="0" borderId="19" xfId="0" applyFont="1" applyBorder="1" applyAlignment="1">
      <alignment horizontal="left" vertical="center" indent="2" shrinkToFit="1"/>
    </xf>
    <xf numFmtId="0" fontId="2" fillId="0" borderId="20" xfId="0" applyFont="1" applyBorder="1" applyAlignment="1">
      <alignment horizontal="left" vertical="center" indent="2" shrinkToFit="1"/>
    </xf>
    <xf numFmtId="49" fontId="2" fillId="0" borderId="2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vertical="center" wrapText="1" indent="2"/>
    </xf>
    <xf numFmtId="0" fontId="2" fillId="0" borderId="19" xfId="0" applyFont="1" applyBorder="1" applyAlignment="1">
      <alignment horizontal="left" vertical="center" wrapText="1" indent="2"/>
    </xf>
    <xf numFmtId="0" fontId="2" fillId="0" borderId="20" xfId="0" applyFont="1" applyBorder="1" applyAlignment="1">
      <alignment horizontal="left" vertical="center" wrapText="1" indent="2"/>
    </xf>
    <xf numFmtId="49" fontId="2" fillId="0" borderId="23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18" xfId="0" applyNumberFormat="1" applyFont="1" applyBorder="1" applyAlignment="1">
      <alignment horizontal="center"/>
    </xf>
    <xf numFmtId="0" fontId="9" fillId="0" borderId="19" xfId="0" applyFont="1" applyBorder="1" applyAlignment="1">
      <alignment horizontal="left" vertical="center" wrapText="1" indent="2"/>
    </xf>
    <xf numFmtId="0" fontId="9" fillId="0" borderId="20" xfId="0" applyFont="1" applyBorder="1" applyAlignment="1">
      <alignment horizontal="left" vertical="center" wrapText="1" indent="2"/>
    </xf>
    <xf numFmtId="49" fontId="9" fillId="0" borderId="2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left" vertical="center" wrapText="1" indent="2"/>
    </xf>
    <xf numFmtId="0" fontId="2" fillId="0" borderId="15" xfId="0" applyFont="1" applyBorder="1" applyAlignment="1">
      <alignment horizontal="left" vertical="center" wrapText="1" indent="2"/>
    </xf>
    <xf numFmtId="0" fontId="2" fillId="0" borderId="27" xfId="0" applyFont="1" applyBorder="1" applyAlignment="1">
      <alignment horizontal="left" vertical="center" wrapText="1" indent="2"/>
    </xf>
    <xf numFmtId="49" fontId="2" fillId="0" borderId="21" xfId="0" applyNumberFormat="1" applyFont="1" applyBorder="1" applyAlignment="1">
      <alignment horizontal="center"/>
    </xf>
    <xf numFmtId="0" fontId="9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49" fontId="9" fillId="0" borderId="2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horizontal="left" vertical="center" wrapText="1" indent="2"/>
    </xf>
    <xf numFmtId="0" fontId="2" fillId="0" borderId="18" xfId="0" applyFont="1" applyBorder="1" applyAlignment="1">
      <alignment horizontal="left" vertical="center" wrapText="1" indent="2"/>
    </xf>
    <xf numFmtId="0" fontId="2" fillId="0" borderId="1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2" fillId="0" borderId="31" xfId="0" applyFont="1" applyBorder="1" applyAlignment="1">
      <alignment horizontal="left" vertical="center" wrapText="1" indent="2"/>
    </xf>
    <xf numFmtId="0" fontId="2" fillId="0" borderId="26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left" vertical="center" wrapText="1" indent="1"/>
    </xf>
    <xf numFmtId="0" fontId="2" fillId="0" borderId="27" xfId="0" applyFont="1" applyBorder="1" applyAlignment="1">
      <alignment horizontal="left" vertical="center" wrapText="1" indent="1"/>
    </xf>
    <xf numFmtId="0" fontId="2" fillId="0" borderId="26" xfId="0" applyFont="1" applyBorder="1" applyAlignment="1">
      <alignment horizontal="left" vertical="center" indent="2"/>
    </xf>
    <xf numFmtId="0" fontId="2" fillId="0" borderId="15" xfId="0" applyFont="1" applyBorder="1" applyAlignment="1">
      <alignment horizontal="left" vertical="center" indent="2"/>
    </xf>
    <xf numFmtId="0" fontId="2" fillId="0" borderId="31" xfId="0" applyFont="1" applyBorder="1" applyAlignment="1">
      <alignment horizontal="left" vertical="center" indent="2"/>
    </xf>
    <xf numFmtId="0" fontId="9" fillId="0" borderId="19" xfId="0" applyFont="1" applyBorder="1" applyAlignment="1">
      <alignment horizontal="left" vertical="center" indent="1" shrinkToFit="1"/>
    </xf>
    <xf numFmtId="0" fontId="9" fillId="0" borderId="20" xfId="0" applyFont="1" applyBorder="1" applyAlignment="1">
      <alignment horizontal="left" vertical="center" indent="1" shrinkToFit="1"/>
    </xf>
    <xf numFmtId="49" fontId="9" fillId="0" borderId="23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3" fontId="9" fillId="0" borderId="11" xfId="0" applyNumberFormat="1" applyFont="1" applyBorder="1" applyAlignment="1">
      <alignment horizontal="center"/>
    </xf>
    <xf numFmtId="0" fontId="2" fillId="0" borderId="26" xfId="0" applyFont="1" applyBorder="1" applyAlignment="1">
      <alignment horizontal="left" vertical="center" wrapText="1" indent="1"/>
    </xf>
    <xf numFmtId="0" fontId="9" fillId="0" borderId="12" xfId="0" applyFont="1" applyBorder="1" applyAlignment="1">
      <alignment horizontal="left" vertical="center" wrapText="1" indent="2"/>
    </xf>
    <xf numFmtId="0" fontId="9" fillId="0" borderId="11" xfId="0" applyFont="1" applyBorder="1" applyAlignment="1">
      <alignment horizontal="left" vertical="center" wrapText="1" indent="2"/>
    </xf>
    <xf numFmtId="0" fontId="9" fillId="0" borderId="18" xfId="0" applyFont="1" applyBorder="1" applyAlignment="1">
      <alignment horizontal="left" vertical="center" wrapText="1" indent="2"/>
    </xf>
    <xf numFmtId="0" fontId="2" fillId="0" borderId="12" xfId="0" applyFont="1" applyBorder="1" applyAlignment="1">
      <alignment horizontal="left" vertical="center" wrapText="1" indent="3"/>
    </xf>
    <xf numFmtId="0" fontId="2" fillId="0" borderId="11" xfId="0" applyFont="1" applyBorder="1" applyAlignment="1">
      <alignment horizontal="left" vertical="center" wrapText="1" indent="3"/>
    </xf>
    <xf numFmtId="0" fontId="2" fillId="0" borderId="18" xfId="0" applyFont="1" applyBorder="1" applyAlignment="1">
      <alignment horizontal="left" vertical="center" wrapText="1" indent="3"/>
    </xf>
    <xf numFmtId="0" fontId="2" fillId="0" borderId="26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9" fillId="0" borderId="19" xfId="0" applyFont="1" applyBorder="1" applyAlignment="1">
      <alignment horizontal="left" wrapText="1" indent="1"/>
    </xf>
    <xf numFmtId="0" fontId="9" fillId="0" borderId="20" xfId="0" applyFont="1" applyBorder="1" applyAlignment="1">
      <alignment horizontal="left" wrapText="1" indent="1"/>
    </xf>
    <xf numFmtId="0" fontId="9" fillId="0" borderId="26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 indent="1"/>
    </xf>
    <xf numFmtId="0" fontId="9" fillId="0" borderId="20" xfId="0" applyFont="1" applyBorder="1" applyAlignment="1">
      <alignment horizontal="left" vertical="center" wrapText="1" indent="1"/>
    </xf>
    <xf numFmtId="49" fontId="9" fillId="0" borderId="22" xfId="0" applyNumberFormat="1" applyFont="1" applyBorder="1" applyAlignment="1">
      <alignment horizontal="center"/>
    </xf>
    <xf numFmtId="3" fontId="9" fillId="0" borderId="22" xfId="0" applyNumberFormat="1" applyFont="1" applyBorder="1" applyAlignment="1">
      <alignment horizontal="center"/>
    </xf>
    <xf numFmtId="3" fontId="9" fillId="0" borderId="19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3" fontId="9" fillId="0" borderId="20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9" fillId="0" borderId="1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7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49" fontId="2" fillId="0" borderId="19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49" fontId="2" fillId="0" borderId="3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26" xfId="0" applyFont="1" applyBorder="1" applyAlignment="1">
      <alignment/>
    </xf>
    <xf numFmtId="49" fontId="0" fillId="0" borderId="21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1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>
      <alignment horizontal="right" indent="1"/>
    </xf>
    <xf numFmtId="0" fontId="0" fillId="0" borderId="40" xfId="0" applyBorder="1" applyAlignment="1">
      <alignment horizontal="right" indent="1"/>
    </xf>
    <xf numFmtId="0" fontId="0" fillId="0" borderId="0" xfId="0" applyFont="1" applyAlignment="1">
      <alignment horizontal="right" indent="1"/>
    </xf>
    <xf numFmtId="0" fontId="0" fillId="0" borderId="40" xfId="0" applyFont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0" fontId="0" fillId="0" borderId="40" xfId="0" applyFont="1" applyFill="1" applyBorder="1" applyAlignment="1">
      <alignment horizontal="right" indent="1"/>
    </xf>
    <xf numFmtId="0" fontId="1" fillId="0" borderId="13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0" fontId="1" fillId="0" borderId="13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2" fillId="0" borderId="12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2" fillId="0" borderId="18" xfId="0" applyFont="1" applyBorder="1" applyAlignment="1">
      <alignment horizontal="left" vertical="center" wrapText="1" indent="1"/>
    </xf>
    <xf numFmtId="0" fontId="2" fillId="0" borderId="26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27" xfId="0" applyFont="1" applyBorder="1" applyAlignment="1">
      <alignment horizontal="left" vertical="center" wrapText="1" indent="3"/>
    </xf>
    <xf numFmtId="0" fontId="2" fillId="0" borderId="34" xfId="0" applyFont="1" applyBorder="1" applyAlignment="1">
      <alignment horizontal="left" vertical="center" wrapText="1" indent="2"/>
    </xf>
    <xf numFmtId="0" fontId="2" fillId="0" borderId="28" xfId="0" applyFont="1" applyBorder="1" applyAlignment="1">
      <alignment horizontal="left" vertical="center" wrapText="1" indent="2"/>
    </xf>
    <xf numFmtId="0" fontId="2" fillId="0" borderId="41" xfId="0" applyFont="1" applyBorder="1" applyAlignment="1">
      <alignment horizontal="left" vertical="center" wrapText="1" indent="2"/>
    </xf>
    <xf numFmtId="0" fontId="9" fillId="0" borderId="26" xfId="0" applyFont="1" applyBorder="1" applyAlignment="1">
      <alignment horizontal="left" vertical="center" wrapText="1" indent="1"/>
    </xf>
    <xf numFmtId="0" fontId="9" fillId="0" borderId="15" xfId="0" applyFont="1" applyBorder="1" applyAlignment="1">
      <alignment horizontal="left" vertical="center" wrapText="1" indent="1"/>
    </xf>
    <xf numFmtId="0" fontId="9" fillId="0" borderId="27" xfId="0" applyFont="1" applyBorder="1" applyAlignment="1">
      <alignment horizontal="left" vertical="center" wrapText="1" indent="1"/>
    </xf>
    <xf numFmtId="0" fontId="2" fillId="0" borderId="2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indent="2"/>
    </xf>
    <xf numFmtId="0" fontId="2" fillId="0" borderId="20" xfId="0" applyFont="1" applyBorder="1" applyAlignment="1">
      <alignment horizontal="left" vertical="center" indent="2"/>
    </xf>
    <xf numFmtId="0" fontId="2" fillId="0" borderId="12" xfId="0" applyFont="1" applyBorder="1" applyAlignment="1">
      <alignment horizontal="left" vertical="center" wrapText="1" indent="2"/>
    </xf>
    <xf numFmtId="0" fontId="2" fillId="0" borderId="19" xfId="0" applyFont="1" applyBorder="1" applyAlignment="1">
      <alignment horizontal="left" vertical="top" wrapText="1" indent="2"/>
    </xf>
    <xf numFmtId="0" fontId="2" fillId="0" borderId="20" xfId="0" applyFont="1" applyBorder="1" applyAlignment="1">
      <alignment horizontal="left" vertical="top" wrapText="1" indent="2"/>
    </xf>
    <xf numFmtId="49" fontId="2" fillId="0" borderId="30" xfId="0" applyNumberFormat="1" applyFont="1" applyBorder="1" applyAlignment="1">
      <alignment horizontal="center"/>
    </xf>
    <xf numFmtId="0" fontId="2" fillId="0" borderId="26" xfId="0" applyFont="1" applyBorder="1" applyAlignment="1">
      <alignment horizontal="left" vertical="center" wrapText="1" indent="3"/>
    </xf>
    <xf numFmtId="0" fontId="9" fillId="0" borderId="26" xfId="0" applyFont="1" applyBorder="1" applyAlignment="1">
      <alignment horizontal="left" vertical="center" wrapText="1" indent="2"/>
    </xf>
    <xf numFmtId="0" fontId="9" fillId="0" borderId="15" xfId="0" applyFont="1" applyBorder="1" applyAlignment="1">
      <alignment horizontal="left" vertical="center" wrapText="1" indent="2"/>
    </xf>
    <xf numFmtId="0" fontId="9" fillId="0" borderId="27" xfId="0" applyFont="1" applyBorder="1" applyAlignment="1">
      <alignment horizontal="left" vertical="center" wrapText="1" indent="2"/>
    </xf>
    <xf numFmtId="49" fontId="9" fillId="0" borderId="23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2" fillId="0" borderId="26" xfId="0" applyFont="1" applyBorder="1" applyAlignment="1">
      <alignment horizontal="left" vertical="center" wrapText="1" indent="2"/>
    </xf>
    <xf numFmtId="0" fontId="9" fillId="0" borderId="1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49" fontId="9" fillId="0" borderId="22" xfId="0" applyNumberFormat="1" applyFont="1" applyBorder="1" applyAlignment="1">
      <alignment horizontal="center"/>
    </xf>
    <xf numFmtId="0" fontId="9" fillId="0" borderId="19" xfId="0" applyFont="1" applyBorder="1" applyAlignment="1">
      <alignment horizontal="left" vertical="center" wrapText="1" indent="1" shrinkToFit="1"/>
    </xf>
    <xf numFmtId="0" fontId="9" fillId="0" borderId="20" xfId="0" applyFont="1" applyBorder="1" applyAlignment="1">
      <alignment horizontal="left" vertical="center" wrapText="1" indent="1" shrinkToFit="1"/>
    </xf>
    <xf numFmtId="0" fontId="2" fillId="0" borderId="34" xfId="0" applyFont="1" applyBorder="1" applyAlignment="1">
      <alignment horizontal="left" vertical="center" wrapText="1" indent="2"/>
    </xf>
    <xf numFmtId="0" fontId="2" fillId="0" borderId="12" xfId="0" applyFont="1" applyBorder="1" applyAlignment="1">
      <alignment horizontal="left" vertical="center" wrapText="1" indent="3"/>
    </xf>
    <xf numFmtId="49" fontId="2" fillId="0" borderId="27" xfId="0" applyNumberFormat="1" applyFont="1" applyBorder="1" applyAlignment="1">
      <alignment horizontal="center"/>
    </xf>
    <xf numFmtId="3" fontId="9" fillId="0" borderId="18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7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 indent="3"/>
    </xf>
    <xf numFmtId="0" fontId="2" fillId="0" borderId="11" xfId="0" applyFont="1" applyBorder="1" applyAlignment="1">
      <alignment horizontal="left" indent="3"/>
    </xf>
    <xf numFmtId="0" fontId="2" fillId="0" borderId="22" xfId="0" applyFont="1" applyBorder="1" applyAlignment="1">
      <alignment horizontal="left" indent="3"/>
    </xf>
    <xf numFmtId="0" fontId="2" fillId="0" borderId="2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5" xfId="0" applyFont="1" applyBorder="1" applyAlignment="1">
      <alignment horizontal="left" wrapText="1" indent="3"/>
    </xf>
    <xf numFmtId="0" fontId="2" fillId="0" borderId="17" xfId="0" applyFont="1" applyBorder="1" applyAlignment="1">
      <alignment horizontal="left" indent="3"/>
    </xf>
    <xf numFmtId="0" fontId="2" fillId="0" borderId="36" xfId="0" applyFont="1" applyBorder="1" applyAlignment="1">
      <alignment horizontal="left" indent="3"/>
    </xf>
    <xf numFmtId="0" fontId="2" fillId="0" borderId="17" xfId="0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3" fontId="2" fillId="0" borderId="43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left" wrapText="1" indent="2"/>
    </xf>
    <xf numFmtId="0" fontId="9" fillId="0" borderId="11" xfId="0" applyFont="1" applyBorder="1" applyAlignment="1">
      <alignment horizontal="left" wrapText="1" indent="2"/>
    </xf>
    <xf numFmtId="0" fontId="9" fillId="0" borderId="22" xfId="0" applyFont="1" applyBorder="1" applyAlignment="1">
      <alignment horizontal="left" wrapText="1" indent="2"/>
    </xf>
    <xf numFmtId="0" fontId="9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2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35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9" fillId="0" borderId="36" xfId="0" applyFont="1" applyBorder="1" applyAlignment="1">
      <alignment horizontal="left" wrapText="1"/>
    </xf>
    <xf numFmtId="0" fontId="9" fillId="0" borderId="4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3" fontId="9" fillId="0" borderId="28" xfId="0" applyNumberFormat="1" applyFont="1" applyBorder="1" applyAlignment="1">
      <alignment horizontal="center"/>
    </xf>
    <xf numFmtId="3" fontId="9" fillId="0" borderId="43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12" xfId="0" applyFont="1" applyBorder="1" applyAlignment="1">
      <alignment horizontal="left" wrapText="1" indent="2"/>
    </xf>
    <xf numFmtId="0" fontId="2" fillId="0" borderId="11" xfId="0" applyFont="1" applyBorder="1" applyAlignment="1">
      <alignment horizontal="left" wrapText="1" indent="2"/>
    </xf>
    <xf numFmtId="0" fontId="2" fillId="0" borderId="22" xfId="0" applyFont="1" applyBorder="1" applyAlignment="1">
      <alignment horizontal="left" wrapText="1" indent="2"/>
    </xf>
    <xf numFmtId="0" fontId="2" fillId="0" borderId="12" xfId="0" applyFont="1" applyBorder="1" applyAlignment="1">
      <alignment horizontal="left" indent="3"/>
    </xf>
    <xf numFmtId="0" fontId="2" fillId="0" borderId="12" xfId="0" applyFont="1" applyBorder="1" applyAlignment="1">
      <alignment horizontal="left" wrapText="1" indent="3"/>
    </xf>
    <xf numFmtId="0" fontId="2" fillId="0" borderId="22" xfId="0" applyFont="1" applyBorder="1" applyAlignment="1">
      <alignment horizontal="left" indent="2" shrinkToFit="1"/>
    </xf>
    <xf numFmtId="0" fontId="2" fillId="0" borderId="19" xfId="0" applyFont="1" applyBorder="1" applyAlignment="1">
      <alignment horizontal="left" indent="2" shrinkToFit="1"/>
    </xf>
    <xf numFmtId="0" fontId="2" fillId="0" borderId="20" xfId="0" applyFont="1" applyBorder="1" applyAlignment="1">
      <alignment horizontal="left" indent="2" shrinkToFit="1"/>
    </xf>
    <xf numFmtId="0" fontId="9" fillId="0" borderId="15" xfId="0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3" fontId="9" fillId="0" borderId="31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 indent="2"/>
    </xf>
    <xf numFmtId="0" fontId="9" fillId="0" borderId="22" xfId="0" applyFont="1" applyBorder="1" applyAlignment="1">
      <alignment horizontal="left" indent="2"/>
    </xf>
    <xf numFmtId="0" fontId="9" fillId="0" borderId="22" xfId="0" applyFont="1" applyBorder="1" applyAlignment="1">
      <alignment horizontal="left" wrapText="1" indent="1"/>
    </xf>
    <xf numFmtId="0" fontId="2" fillId="0" borderId="22" xfId="0" applyFont="1" applyBorder="1" applyAlignment="1">
      <alignment horizontal="left" vertical="top" wrapText="1" indent="1"/>
    </xf>
    <xf numFmtId="0" fontId="2" fillId="0" borderId="19" xfId="0" applyFont="1" applyBorder="1" applyAlignment="1">
      <alignment horizontal="left" vertical="top" wrapText="1" indent="1"/>
    </xf>
    <xf numFmtId="0" fontId="2" fillId="0" borderId="20" xfId="0" applyFont="1" applyBorder="1" applyAlignment="1">
      <alignment horizontal="left" vertical="top" wrapText="1" indent="1"/>
    </xf>
    <xf numFmtId="0" fontId="2" fillId="0" borderId="22" xfId="0" applyFont="1" applyBorder="1" applyAlignment="1">
      <alignment horizontal="left" vertical="top" wrapText="1" indent="1"/>
    </xf>
    <xf numFmtId="3" fontId="9" fillId="0" borderId="14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wrapText="1" indent="1"/>
    </xf>
    <xf numFmtId="0" fontId="2" fillId="0" borderId="11" xfId="0" applyFont="1" applyBorder="1" applyAlignment="1">
      <alignment horizontal="left" indent="1"/>
    </xf>
    <xf numFmtId="0" fontId="2" fillId="0" borderId="22" xfId="0" applyFont="1" applyBorder="1" applyAlignment="1">
      <alignment horizontal="left" indent="1"/>
    </xf>
    <xf numFmtId="0" fontId="9" fillId="0" borderId="22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3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right" vertical="justify"/>
    </xf>
    <xf numFmtId="49" fontId="10" fillId="0" borderId="0" xfId="0" applyNumberFormat="1" applyFont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0" fontId="12" fillId="0" borderId="0" xfId="0" applyFont="1" applyAlignment="1">
      <alignment horizontal="right"/>
    </xf>
    <xf numFmtId="49" fontId="12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left"/>
    </xf>
    <xf numFmtId="49" fontId="12" fillId="0" borderId="27" xfId="0" applyNumberFormat="1" applyFont="1" applyBorder="1" applyAlignment="1">
      <alignment horizontal="right"/>
    </xf>
    <xf numFmtId="49" fontId="12" fillId="0" borderId="13" xfId="0" applyNumberFormat="1" applyFont="1" applyBorder="1" applyAlignment="1">
      <alignment horizontal="right"/>
    </xf>
    <xf numFmtId="49" fontId="12" fillId="0" borderId="19" xfId="0" applyNumberFormat="1" applyFont="1" applyBorder="1" applyAlignment="1">
      <alignment horizontal="left"/>
    </xf>
    <xf numFmtId="0" fontId="12" fillId="0" borderId="13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12" fillId="0" borderId="36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35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2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0" fillId="0" borderId="11" xfId="0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C128"/>
  <sheetViews>
    <sheetView showGridLines="0" tabSelected="1" view="pageBreakPreview" zoomScaleSheetLayoutView="100" zoomScalePageLayoutView="0" workbookViewId="0" topLeftCell="A12">
      <selection activeCell="AT56" sqref="AT56:AX56"/>
    </sheetView>
  </sheetViews>
  <sheetFormatPr defaultColWidth="2" defaultRowHeight="12.75"/>
  <cols>
    <col min="1" max="35" width="2" style="0" customWidth="1"/>
    <col min="36" max="36" width="12.16015625" style="0" customWidth="1"/>
    <col min="37" max="38" width="2" style="0" customWidth="1"/>
    <col min="39" max="39" width="3.83203125" style="0" customWidth="1"/>
    <col min="40" max="40" width="4" style="0" customWidth="1"/>
    <col min="41" max="43" width="2" style="0" customWidth="1"/>
    <col min="44" max="44" width="1.3359375" style="0" customWidth="1"/>
    <col min="45" max="48" width="2" style="0" customWidth="1"/>
    <col min="49" max="49" width="1.3359375" style="0" customWidth="1"/>
    <col min="50" max="78" width="2" style="0" customWidth="1"/>
    <col min="79" max="81" width="10.16015625" style="0" bestFit="1" customWidth="1"/>
  </cols>
  <sheetData>
    <row r="1" ht="8.25" customHeight="1"/>
    <row r="2" spans="57:77" ht="13.5" customHeight="1">
      <c r="BE2" s="225" t="s">
        <v>50</v>
      </c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  <c r="BX2" s="225"/>
      <c r="BY2" s="225"/>
    </row>
    <row r="3" spans="57:77" ht="13.5" customHeight="1">
      <c r="BE3" s="226" t="s">
        <v>187</v>
      </c>
      <c r="BF3" s="227"/>
      <c r="BG3" s="227"/>
      <c r="BH3" s="227"/>
      <c r="BI3" s="227"/>
      <c r="BJ3" s="227"/>
      <c r="BK3" s="227"/>
      <c r="BL3" s="227"/>
      <c r="BM3" s="227"/>
      <c r="BN3" s="227"/>
      <c r="BO3" s="227"/>
      <c r="BP3" s="227"/>
      <c r="BQ3" s="227"/>
      <c r="BR3" s="227"/>
      <c r="BS3" s="227"/>
      <c r="BT3" s="227"/>
      <c r="BU3" s="227"/>
      <c r="BV3" s="227"/>
      <c r="BW3" s="227"/>
      <c r="BX3" s="227"/>
      <c r="BY3" s="227"/>
    </row>
    <row r="4" spans="57:77" ht="13.5" customHeight="1">
      <c r="BE4" s="229" t="s">
        <v>51</v>
      </c>
      <c r="BF4" s="230"/>
      <c r="BG4" s="230"/>
      <c r="BH4" s="230"/>
      <c r="BI4" s="230"/>
      <c r="BJ4" s="230"/>
      <c r="BK4" s="230"/>
      <c r="BL4" s="230"/>
      <c r="BM4" s="230"/>
      <c r="BN4" s="230"/>
      <c r="BO4" s="230"/>
      <c r="BP4" s="230"/>
      <c r="BQ4" s="230"/>
      <c r="BR4" s="230"/>
      <c r="BS4" s="230"/>
      <c r="BT4" s="230"/>
      <c r="BU4" s="230"/>
      <c r="BV4" s="230"/>
      <c r="BW4" s="230"/>
      <c r="BX4" s="230"/>
      <c r="BY4" s="230"/>
    </row>
    <row r="5" spans="57:77" ht="13.5" customHeight="1">
      <c r="BE5" s="226" t="s">
        <v>188</v>
      </c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</row>
    <row r="6" spans="57:77" ht="13.5" customHeight="1">
      <c r="BE6" s="216" t="s">
        <v>52</v>
      </c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</row>
    <row r="7" spans="58:76" ht="13.5" customHeight="1">
      <c r="BF7" s="182"/>
      <c r="BG7" s="182"/>
      <c r="BH7" s="182"/>
      <c r="BI7" s="182"/>
      <c r="BJ7" s="182"/>
      <c r="BK7" s="182"/>
      <c r="BL7" s="182"/>
      <c r="BM7" s="182"/>
      <c r="BN7" s="2"/>
      <c r="BO7" s="181" t="s">
        <v>189</v>
      </c>
      <c r="BP7" s="182"/>
      <c r="BQ7" s="182"/>
      <c r="BR7" s="182"/>
      <c r="BS7" s="182"/>
      <c r="BT7" s="182"/>
      <c r="BU7" s="182"/>
      <c r="BV7" s="182"/>
      <c r="BW7" s="182"/>
      <c r="BX7" s="182"/>
    </row>
    <row r="8" spans="58:76" ht="13.5" customHeight="1">
      <c r="BF8" s="216" t="s">
        <v>53</v>
      </c>
      <c r="BG8" s="216"/>
      <c r="BH8" s="216"/>
      <c r="BI8" s="216"/>
      <c r="BJ8" s="216"/>
      <c r="BK8" s="216"/>
      <c r="BL8" s="216"/>
      <c r="BM8" s="216"/>
      <c r="BN8" s="1"/>
      <c r="BO8" s="216" t="s">
        <v>54</v>
      </c>
      <c r="BP8" s="216"/>
      <c r="BQ8" s="216"/>
      <c r="BR8" s="216"/>
      <c r="BS8" s="216"/>
      <c r="BT8" s="216"/>
      <c r="BU8" s="216"/>
      <c r="BV8" s="216"/>
      <c r="BW8" s="216"/>
      <c r="BX8" s="216"/>
    </row>
    <row r="9" spans="57:73" ht="11.25" customHeight="1">
      <c r="BE9" t="s">
        <v>55</v>
      </c>
      <c r="BF9" s="181" t="s">
        <v>312</v>
      </c>
      <c r="BG9" s="182"/>
      <c r="BH9" t="s">
        <v>55</v>
      </c>
      <c r="BI9" s="181" t="s">
        <v>313</v>
      </c>
      <c r="BJ9" s="182"/>
      <c r="BK9" s="182"/>
      <c r="BL9" s="182"/>
      <c r="BM9" s="182"/>
      <c r="BN9" s="182"/>
      <c r="BO9" s="182"/>
      <c r="BP9" s="182"/>
      <c r="BQ9" s="228">
        <v>20</v>
      </c>
      <c r="BR9" s="228"/>
      <c r="BS9" s="181" t="s">
        <v>190</v>
      </c>
      <c r="BT9" s="182"/>
      <c r="BU9" t="s">
        <v>56</v>
      </c>
    </row>
    <row r="10" spans="35:36" ht="15">
      <c r="AI10" s="4"/>
      <c r="AJ10" s="4"/>
    </row>
    <row r="11" spans="1:77" ht="14.25" customHeight="1">
      <c r="A11" s="206" t="s">
        <v>194</v>
      </c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24"/>
      <c r="BB11" s="224"/>
      <c r="BC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217" t="s">
        <v>2</v>
      </c>
      <c r="BT11" s="217"/>
      <c r="BU11" s="217"/>
      <c r="BV11" s="217"/>
      <c r="BW11" s="217"/>
      <c r="BX11" s="217"/>
      <c r="BY11" s="217"/>
    </row>
    <row r="12" spans="24:77" ht="15.75" customHeight="1" thickBot="1">
      <c r="X12" s="206" t="s">
        <v>18</v>
      </c>
      <c r="Y12" s="206"/>
      <c r="Z12" s="206"/>
      <c r="AA12" s="206"/>
      <c r="AB12" s="203" t="s">
        <v>190</v>
      </c>
      <c r="AC12" s="203"/>
      <c r="AD12" s="37" t="s">
        <v>0</v>
      </c>
      <c r="AF12" s="20"/>
      <c r="AG12" s="20"/>
      <c r="AH12" s="20"/>
      <c r="AI12" s="20"/>
      <c r="AJ12" s="20"/>
      <c r="AK12" s="20"/>
      <c r="AL12" s="20"/>
      <c r="AN12" s="42" t="s">
        <v>191</v>
      </c>
      <c r="AO12" s="19" t="s">
        <v>1</v>
      </c>
      <c r="AQ12" s="21"/>
      <c r="AR12" s="41" t="s">
        <v>192</v>
      </c>
      <c r="AS12" s="33"/>
      <c r="AT12" s="19" t="s">
        <v>193</v>
      </c>
      <c r="AU12" s="19"/>
      <c r="AV12" s="19"/>
      <c r="BA12" s="19"/>
      <c r="BB12" s="19"/>
      <c r="BS12" s="218"/>
      <c r="BT12" s="218"/>
      <c r="BU12" s="218"/>
      <c r="BV12" s="218"/>
      <c r="BW12" s="218"/>
      <c r="BX12" s="218"/>
      <c r="BY12" s="218"/>
    </row>
    <row r="13" spans="31:77" ht="12.75">
      <c r="AE13" t="s">
        <v>13</v>
      </c>
      <c r="AG13" s="181" t="s">
        <v>312</v>
      </c>
      <c r="AH13" s="182"/>
      <c r="AI13" t="s">
        <v>55</v>
      </c>
      <c r="AJ13" s="31" t="s">
        <v>313</v>
      </c>
      <c r="AK13" s="32" t="s">
        <v>311</v>
      </c>
      <c r="AL13" s="33"/>
      <c r="AM13" s="33"/>
      <c r="AN13" s="33"/>
      <c r="AO13" s="2"/>
      <c r="AP13" s="2"/>
      <c r="AQ13" s="33"/>
      <c r="AR13" s="34"/>
      <c r="AS13" s="2"/>
      <c r="AT13" s="2"/>
      <c r="AU13" s="33"/>
      <c r="AV13" s="33"/>
      <c r="AW13" s="34"/>
      <c r="AX13" s="2"/>
      <c r="AY13" s="2"/>
      <c r="AZ13" s="2"/>
      <c r="BH13" s="210" t="s">
        <v>3</v>
      </c>
      <c r="BI13" s="210"/>
      <c r="BJ13" s="210"/>
      <c r="BK13" s="210"/>
      <c r="BL13" s="210"/>
      <c r="BM13" s="210"/>
      <c r="BN13" s="210"/>
      <c r="BO13" s="210"/>
      <c r="BP13" s="210"/>
      <c r="BQ13" s="210"/>
      <c r="BR13" s="211"/>
      <c r="BS13" s="219" t="s">
        <v>314</v>
      </c>
      <c r="BT13" s="220"/>
      <c r="BU13" s="220"/>
      <c r="BV13" s="220"/>
      <c r="BW13" s="220"/>
      <c r="BX13" s="220"/>
      <c r="BY13" s="221"/>
    </row>
    <row r="14" spans="1:77" ht="18" customHeight="1">
      <c r="A14" s="5" t="s">
        <v>11</v>
      </c>
      <c r="O14" s="36"/>
      <c r="P14" s="222" t="s">
        <v>195</v>
      </c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36"/>
      <c r="BH14" s="210" t="s">
        <v>4</v>
      </c>
      <c r="BI14" s="210"/>
      <c r="BJ14" s="210"/>
      <c r="BK14" s="210"/>
      <c r="BL14" s="210"/>
      <c r="BM14" s="210"/>
      <c r="BN14" s="210"/>
      <c r="BO14" s="210"/>
      <c r="BP14" s="210"/>
      <c r="BQ14" s="210"/>
      <c r="BR14" s="211"/>
      <c r="BS14" s="202"/>
      <c r="BT14" s="200"/>
      <c r="BU14" s="200"/>
      <c r="BV14" s="200"/>
      <c r="BW14" s="200"/>
      <c r="BX14" s="200"/>
      <c r="BY14" s="201"/>
    </row>
    <row r="15" spans="1:77" ht="12.75">
      <c r="A15" s="5" t="s">
        <v>10</v>
      </c>
      <c r="N15" s="35"/>
      <c r="O15" s="35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35"/>
      <c r="BH15" s="212" t="s">
        <v>5</v>
      </c>
      <c r="BI15" s="212"/>
      <c r="BJ15" s="212"/>
      <c r="BK15" s="212"/>
      <c r="BL15" s="212"/>
      <c r="BM15" s="212"/>
      <c r="BN15" s="212"/>
      <c r="BO15" s="212"/>
      <c r="BP15" s="212"/>
      <c r="BQ15" s="212"/>
      <c r="BR15" s="213"/>
      <c r="BS15" s="199" t="s">
        <v>196</v>
      </c>
      <c r="BT15" s="200"/>
      <c r="BU15" s="200"/>
      <c r="BV15" s="200"/>
      <c r="BW15" s="200"/>
      <c r="BX15" s="200"/>
      <c r="BY15" s="201"/>
    </row>
    <row r="16" spans="60:77" ht="12.75">
      <c r="BH16" s="214" t="s">
        <v>4</v>
      </c>
      <c r="BI16" s="214"/>
      <c r="BJ16" s="214"/>
      <c r="BK16" s="214"/>
      <c r="BL16" s="214"/>
      <c r="BM16" s="214"/>
      <c r="BN16" s="214"/>
      <c r="BO16" s="214"/>
      <c r="BP16" s="214"/>
      <c r="BQ16" s="214"/>
      <c r="BR16" s="215"/>
      <c r="BS16" s="202"/>
      <c r="BT16" s="200"/>
      <c r="BU16" s="200"/>
      <c r="BV16" s="200"/>
      <c r="BW16" s="200"/>
      <c r="BX16" s="200"/>
      <c r="BY16" s="201"/>
    </row>
    <row r="17" spans="60:77" ht="12.75">
      <c r="BH17" s="215" t="s">
        <v>6</v>
      </c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199" t="s">
        <v>285</v>
      </c>
      <c r="BT17" s="200"/>
      <c r="BU17" s="200"/>
      <c r="BV17" s="200"/>
      <c r="BW17" s="200"/>
      <c r="BX17" s="200"/>
      <c r="BY17" s="201"/>
    </row>
    <row r="18" spans="1:77" ht="15.75">
      <c r="A18" s="5" t="s">
        <v>9</v>
      </c>
      <c r="H18" s="203" t="s">
        <v>286</v>
      </c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15" t="s">
        <v>7</v>
      </c>
      <c r="BI18" s="215"/>
      <c r="BJ18" s="215"/>
      <c r="BK18" s="215"/>
      <c r="BL18" s="215"/>
      <c r="BM18" s="215"/>
      <c r="BN18" s="215"/>
      <c r="BO18" s="215"/>
      <c r="BP18" s="215"/>
      <c r="BQ18" s="215"/>
      <c r="BR18" s="215"/>
      <c r="BS18" s="199" t="s">
        <v>197</v>
      </c>
      <c r="BT18" s="200"/>
      <c r="BU18" s="200"/>
      <c r="BV18" s="200"/>
      <c r="BW18" s="200"/>
      <c r="BX18" s="200"/>
      <c r="BY18" s="201"/>
    </row>
    <row r="19" spans="1:77" ht="13.5" thickBot="1">
      <c r="A19" s="5" t="s">
        <v>12</v>
      </c>
      <c r="BH19" s="215" t="s">
        <v>8</v>
      </c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07">
        <v>383</v>
      </c>
      <c r="BT19" s="208"/>
      <c r="BU19" s="208"/>
      <c r="BV19" s="208"/>
      <c r="BW19" s="208"/>
      <c r="BX19" s="208"/>
      <c r="BY19" s="209"/>
    </row>
    <row r="20" spans="1:77" ht="12.75">
      <c r="A20" s="188" t="s">
        <v>14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88"/>
      <c r="BR20" s="188"/>
      <c r="BS20" s="188"/>
      <c r="BT20" s="188"/>
      <c r="BU20" s="188"/>
      <c r="BV20" s="188"/>
      <c r="BW20" s="188"/>
      <c r="BX20" s="188"/>
      <c r="BY20" s="188"/>
    </row>
    <row r="21" spans="1:77" s="6" customFormat="1" ht="17.25" customHeight="1">
      <c r="A21" s="175" t="s">
        <v>15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6"/>
      <c r="AF21" s="183" t="s">
        <v>16</v>
      </c>
      <c r="AG21" s="183"/>
      <c r="AH21" s="183"/>
      <c r="AI21" s="183"/>
      <c r="AJ21" s="113" t="s">
        <v>181</v>
      </c>
      <c r="AK21" s="196" t="s">
        <v>252</v>
      </c>
      <c r="AL21" s="183"/>
      <c r="AM21" s="183"/>
      <c r="AN21" s="183"/>
      <c r="AO21" s="183"/>
      <c r="AP21" s="183" t="s">
        <v>269</v>
      </c>
      <c r="AQ21" s="183"/>
      <c r="AR21" s="183"/>
      <c r="AS21" s="183"/>
      <c r="AT21" s="183" t="s">
        <v>270</v>
      </c>
      <c r="AU21" s="183"/>
      <c r="AV21" s="183"/>
      <c r="AW21" s="183"/>
      <c r="AX21" s="183"/>
      <c r="AY21" s="184" t="s">
        <v>17</v>
      </c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</row>
    <row r="22" spans="1:77" s="6" customFormat="1" ht="16.5" customHeight="1">
      <c r="A22" s="177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8"/>
      <c r="AF22" s="183"/>
      <c r="AG22" s="183"/>
      <c r="AH22" s="183"/>
      <c r="AI22" s="183"/>
      <c r="AJ22" s="114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70" t="s">
        <v>18</v>
      </c>
      <c r="AZ22" s="171"/>
      <c r="BA22" s="171"/>
      <c r="BB22" s="172" t="s">
        <v>190</v>
      </c>
      <c r="BC22" s="173"/>
      <c r="BD22" s="197" t="s">
        <v>56</v>
      </c>
      <c r="BE22" s="198"/>
      <c r="BF22" s="189" t="s">
        <v>18</v>
      </c>
      <c r="BG22" s="189"/>
      <c r="BH22" s="189"/>
      <c r="BI22" s="190" t="s">
        <v>191</v>
      </c>
      <c r="BJ22" s="191"/>
      <c r="BK22" s="192" t="s">
        <v>56</v>
      </c>
      <c r="BL22" s="192"/>
      <c r="BM22" s="170" t="s">
        <v>18</v>
      </c>
      <c r="BN22" s="171"/>
      <c r="BO22" s="171"/>
      <c r="BP22" s="172" t="s">
        <v>192</v>
      </c>
      <c r="BQ22" s="173"/>
      <c r="BR22" s="197" t="s">
        <v>56</v>
      </c>
      <c r="BS22" s="198"/>
      <c r="BT22" s="186" t="s">
        <v>20</v>
      </c>
      <c r="BU22" s="186"/>
      <c r="BV22" s="186"/>
      <c r="BW22" s="186"/>
      <c r="BX22" s="186"/>
      <c r="BY22" s="186"/>
    </row>
    <row r="23" spans="1:77" s="6" customFormat="1" ht="39" customHeight="1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80"/>
      <c r="AF23" s="183"/>
      <c r="AG23" s="183"/>
      <c r="AH23" s="183"/>
      <c r="AI23" s="183"/>
      <c r="AJ23" s="115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95" t="s">
        <v>19</v>
      </c>
      <c r="AZ23" s="179"/>
      <c r="BA23" s="179"/>
      <c r="BB23" s="179"/>
      <c r="BC23" s="179"/>
      <c r="BD23" s="179"/>
      <c r="BE23" s="180"/>
      <c r="BF23" s="187" t="s">
        <v>22</v>
      </c>
      <c r="BG23" s="179"/>
      <c r="BH23" s="179"/>
      <c r="BI23" s="179"/>
      <c r="BJ23" s="179"/>
      <c r="BK23" s="179"/>
      <c r="BL23" s="179"/>
      <c r="BM23" s="195" t="s">
        <v>21</v>
      </c>
      <c r="BN23" s="179"/>
      <c r="BO23" s="179"/>
      <c r="BP23" s="179"/>
      <c r="BQ23" s="179"/>
      <c r="BR23" s="179"/>
      <c r="BS23" s="180"/>
      <c r="BT23" s="187"/>
      <c r="BU23" s="187"/>
      <c r="BV23" s="187"/>
      <c r="BW23" s="187"/>
      <c r="BX23" s="187"/>
      <c r="BY23" s="187"/>
    </row>
    <row r="24" spans="1:77" s="6" customFormat="1" ht="12.75" thickBot="1">
      <c r="A24" s="204">
        <v>1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193">
        <v>2</v>
      </c>
      <c r="AG24" s="193"/>
      <c r="AH24" s="193"/>
      <c r="AI24" s="193"/>
      <c r="AJ24" s="28">
        <v>3</v>
      </c>
      <c r="AK24" s="193">
        <v>4</v>
      </c>
      <c r="AL24" s="193"/>
      <c r="AM24" s="193"/>
      <c r="AN24" s="193"/>
      <c r="AO24" s="193"/>
      <c r="AP24" s="193">
        <v>5</v>
      </c>
      <c r="AQ24" s="193"/>
      <c r="AR24" s="193"/>
      <c r="AS24" s="193"/>
      <c r="AT24" s="193">
        <v>5</v>
      </c>
      <c r="AU24" s="193"/>
      <c r="AV24" s="193"/>
      <c r="AW24" s="193"/>
      <c r="AX24" s="193"/>
      <c r="AY24" s="193">
        <v>7</v>
      </c>
      <c r="AZ24" s="193"/>
      <c r="BA24" s="193"/>
      <c r="BB24" s="193"/>
      <c r="BC24" s="193"/>
      <c r="BD24" s="193"/>
      <c r="BE24" s="193"/>
      <c r="BF24" s="193">
        <v>7</v>
      </c>
      <c r="BG24" s="193"/>
      <c r="BH24" s="193"/>
      <c r="BI24" s="193"/>
      <c r="BJ24" s="193"/>
      <c r="BK24" s="193"/>
      <c r="BL24" s="193"/>
      <c r="BM24" s="193">
        <v>8</v>
      </c>
      <c r="BN24" s="193"/>
      <c r="BO24" s="193"/>
      <c r="BP24" s="193"/>
      <c r="BQ24" s="193"/>
      <c r="BR24" s="193"/>
      <c r="BS24" s="193"/>
      <c r="BT24" s="193">
        <v>10</v>
      </c>
      <c r="BU24" s="193"/>
      <c r="BV24" s="193"/>
      <c r="BW24" s="193"/>
      <c r="BX24" s="193"/>
      <c r="BY24" s="194"/>
    </row>
    <row r="25" spans="1:77" s="6" customFormat="1" ht="12">
      <c r="A25" s="167" t="s">
        <v>250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9"/>
      <c r="AF25" s="174" t="s">
        <v>26</v>
      </c>
      <c r="AG25" s="163"/>
      <c r="AH25" s="163"/>
      <c r="AI25" s="163"/>
      <c r="AJ25" s="26" t="s">
        <v>30</v>
      </c>
      <c r="AK25" s="163" t="s">
        <v>30</v>
      </c>
      <c r="AL25" s="163"/>
      <c r="AM25" s="163"/>
      <c r="AN25" s="163"/>
      <c r="AO25" s="163"/>
      <c r="AP25" s="163" t="s">
        <v>30</v>
      </c>
      <c r="AQ25" s="163"/>
      <c r="AR25" s="163"/>
      <c r="AS25" s="163"/>
      <c r="AT25" s="163" t="s">
        <v>30</v>
      </c>
      <c r="AU25" s="163"/>
      <c r="AV25" s="163"/>
      <c r="AW25" s="163"/>
      <c r="AX25" s="163"/>
      <c r="AY25" s="161">
        <v>129070.56</v>
      </c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2"/>
    </row>
    <row r="26" spans="1:77" s="6" customFormat="1" ht="12">
      <c r="A26" s="167" t="s">
        <v>251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9"/>
      <c r="AF26" s="104" t="s">
        <v>27</v>
      </c>
      <c r="AG26" s="75"/>
      <c r="AH26" s="75"/>
      <c r="AI26" s="75"/>
      <c r="AJ26" s="38" t="s">
        <v>30</v>
      </c>
      <c r="AK26" s="75" t="s">
        <v>30</v>
      </c>
      <c r="AL26" s="75"/>
      <c r="AM26" s="75"/>
      <c r="AN26" s="75"/>
      <c r="AO26" s="75"/>
      <c r="AP26" s="75" t="s">
        <v>30</v>
      </c>
      <c r="AQ26" s="75"/>
      <c r="AR26" s="75"/>
      <c r="AS26" s="75"/>
      <c r="AT26" s="75" t="s">
        <v>30</v>
      </c>
      <c r="AU26" s="75"/>
      <c r="AV26" s="75"/>
      <c r="AW26" s="75"/>
      <c r="AX26" s="75"/>
      <c r="AY26" s="69">
        <f>AY25+AY27-AY48</f>
        <v>0</v>
      </c>
      <c r="AZ26" s="69"/>
      <c r="BA26" s="69"/>
      <c r="BB26" s="69"/>
      <c r="BC26" s="69"/>
      <c r="BD26" s="69"/>
      <c r="BE26" s="69"/>
      <c r="BF26" s="69">
        <f>BF25+BF27-BF48</f>
        <v>0</v>
      </c>
      <c r="BG26" s="69"/>
      <c r="BH26" s="69"/>
      <c r="BI26" s="69"/>
      <c r="BJ26" s="69"/>
      <c r="BK26" s="69"/>
      <c r="BL26" s="69"/>
      <c r="BM26" s="69">
        <f>BM25+BM27-BM48</f>
        <v>0</v>
      </c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70"/>
    </row>
    <row r="27" spans="1:77" s="6" customFormat="1" ht="12">
      <c r="A27" s="164" t="s">
        <v>23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6"/>
      <c r="AF27" s="92" t="s">
        <v>28</v>
      </c>
      <c r="AG27" s="93"/>
      <c r="AH27" s="93"/>
      <c r="AI27" s="93"/>
      <c r="AJ27" s="22" t="s">
        <v>30</v>
      </c>
      <c r="AK27" s="75"/>
      <c r="AL27" s="75"/>
      <c r="AM27" s="75"/>
      <c r="AN27" s="75"/>
      <c r="AO27" s="75"/>
      <c r="AP27" s="75" t="s">
        <v>30</v>
      </c>
      <c r="AQ27" s="75"/>
      <c r="AR27" s="75"/>
      <c r="AS27" s="75"/>
      <c r="AT27" s="75"/>
      <c r="AU27" s="75"/>
      <c r="AV27" s="75"/>
      <c r="AW27" s="75"/>
      <c r="AX27" s="75"/>
      <c r="AY27" s="69">
        <f>AY28+AY39</f>
        <v>25140930</v>
      </c>
      <c r="AZ27" s="69"/>
      <c r="BA27" s="69"/>
      <c r="BB27" s="69"/>
      <c r="BC27" s="69"/>
      <c r="BD27" s="69"/>
      <c r="BE27" s="69"/>
      <c r="BF27" s="69">
        <f>BF28+BF39</f>
        <v>21016278</v>
      </c>
      <c r="BG27" s="69"/>
      <c r="BH27" s="69"/>
      <c r="BI27" s="69"/>
      <c r="BJ27" s="69"/>
      <c r="BK27" s="69"/>
      <c r="BL27" s="69"/>
      <c r="BM27" s="69">
        <f>BM28+BM39</f>
        <v>21881859</v>
      </c>
      <c r="BN27" s="69"/>
      <c r="BO27" s="69"/>
      <c r="BP27" s="69"/>
      <c r="BQ27" s="69"/>
      <c r="BR27" s="69"/>
      <c r="BS27" s="69"/>
      <c r="BT27" s="69">
        <f>BT28+BT39</f>
        <v>0</v>
      </c>
      <c r="BU27" s="69"/>
      <c r="BV27" s="69"/>
      <c r="BW27" s="69"/>
      <c r="BX27" s="69"/>
      <c r="BY27" s="70"/>
    </row>
    <row r="28" spans="1:77" s="30" customFormat="1" ht="23.25" customHeight="1">
      <c r="A28" s="154" t="s">
        <v>24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5"/>
      <c r="AF28" s="133" t="s">
        <v>29</v>
      </c>
      <c r="AG28" s="134"/>
      <c r="AH28" s="134"/>
      <c r="AI28" s="135"/>
      <c r="AJ28" s="27" t="s">
        <v>30</v>
      </c>
      <c r="AK28" s="156" t="s">
        <v>31</v>
      </c>
      <c r="AL28" s="134"/>
      <c r="AM28" s="134"/>
      <c r="AN28" s="134"/>
      <c r="AO28" s="135"/>
      <c r="AP28" s="75" t="s">
        <v>30</v>
      </c>
      <c r="AQ28" s="75"/>
      <c r="AR28" s="75"/>
      <c r="AS28" s="75"/>
      <c r="AT28" s="156"/>
      <c r="AU28" s="134"/>
      <c r="AV28" s="134"/>
      <c r="AW28" s="134"/>
      <c r="AX28" s="135"/>
      <c r="AY28" s="157">
        <f>AY30</f>
        <v>24205590</v>
      </c>
      <c r="AZ28" s="158"/>
      <c r="BA28" s="158"/>
      <c r="BB28" s="158"/>
      <c r="BC28" s="158"/>
      <c r="BD28" s="158"/>
      <c r="BE28" s="159"/>
      <c r="BF28" s="157">
        <f>BF30</f>
        <v>21016278</v>
      </c>
      <c r="BG28" s="158"/>
      <c r="BH28" s="158"/>
      <c r="BI28" s="158"/>
      <c r="BJ28" s="158"/>
      <c r="BK28" s="158"/>
      <c r="BL28" s="159"/>
      <c r="BM28" s="157">
        <f>BM30</f>
        <v>21881859</v>
      </c>
      <c r="BN28" s="158"/>
      <c r="BO28" s="158"/>
      <c r="BP28" s="158"/>
      <c r="BQ28" s="158"/>
      <c r="BR28" s="158"/>
      <c r="BS28" s="159"/>
      <c r="BT28" s="157"/>
      <c r="BU28" s="158"/>
      <c r="BV28" s="158"/>
      <c r="BW28" s="158"/>
      <c r="BX28" s="158"/>
      <c r="BY28" s="160"/>
    </row>
    <row r="29" spans="1:77" s="6" customFormat="1" ht="12">
      <c r="A29" s="128" t="s">
        <v>25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30"/>
      <c r="AF29" s="120" t="s">
        <v>57</v>
      </c>
      <c r="AG29" s="121"/>
      <c r="AH29" s="121"/>
      <c r="AI29" s="122"/>
      <c r="AJ29" s="22" t="s">
        <v>30</v>
      </c>
      <c r="AK29" s="123"/>
      <c r="AL29" s="121"/>
      <c r="AM29" s="121"/>
      <c r="AN29" s="121"/>
      <c r="AO29" s="122"/>
      <c r="AP29" s="75" t="s">
        <v>30</v>
      </c>
      <c r="AQ29" s="75"/>
      <c r="AR29" s="75"/>
      <c r="AS29" s="75"/>
      <c r="AT29" s="123"/>
      <c r="AU29" s="121"/>
      <c r="AV29" s="121"/>
      <c r="AW29" s="121"/>
      <c r="AX29" s="122"/>
      <c r="AY29" s="116"/>
      <c r="AZ29" s="117"/>
      <c r="BA29" s="117"/>
      <c r="BB29" s="117"/>
      <c r="BC29" s="117"/>
      <c r="BD29" s="117"/>
      <c r="BE29" s="118"/>
      <c r="BF29" s="116"/>
      <c r="BG29" s="117"/>
      <c r="BH29" s="117"/>
      <c r="BI29" s="117"/>
      <c r="BJ29" s="117"/>
      <c r="BK29" s="117"/>
      <c r="BL29" s="118"/>
      <c r="BM29" s="116"/>
      <c r="BN29" s="117"/>
      <c r="BO29" s="117"/>
      <c r="BP29" s="117"/>
      <c r="BQ29" s="117"/>
      <c r="BR29" s="117"/>
      <c r="BS29" s="118"/>
      <c r="BT29" s="116"/>
      <c r="BU29" s="117"/>
      <c r="BV29" s="117"/>
      <c r="BW29" s="117"/>
      <c r="BX29" s="117"/>
      <c r="BY29" s="119"/>
    </row>
    <row r="30" spans="1:77" s="30" customFormat="1" ht="12">
      <c r="A30" s="131" t="s">
        <v>32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2"/>
      <c r="AF30" s="92" t="s">
        <v>34</v>
      </c>
      <c r="AG30" s="93"/>
      <c r="AH30" s="93"/>
      <c r="AI30" s="93"/>
      <c r="AJ30" s="27" t="s">
        <v>30</v>
      </c>
      <c r="AK30" s="93" t="s">
        <v>33</v>
      </c>
      <c r="AL30" s="93"/>
      <c r="AM30" s="93"/>
      <c r="AN30" s="93"/>
      <c r="AO30" s="93"/>
      <c r="AP30" s="75" t="s">
        <v>30</v>
      </c>
      <c r="AQ30" s="75"/>
      <c r="AR30" s="75"/>
      <c r="AS30" s="75"/>
      <c r="AT30" s="93"/>
      <c r="AU30" s="93"/>
      <c r="AV30" s="93"/>
      <c r="AW30" s="93"/>
      <c r="AX30" s="93"/>
      <c r="AY30" s="88">
        <f>AY32+AY33+AY31</f>
        <v>24205590</v>
      </c>
      <c r="AZ30" s="88"/>
      <c r="BA30" s="88"/>
      <c r="BB30" s="88"/>
      <c r="BC30" s="88"/>
      <c r="BD30" s="88"/>
      <c r="BE30" s="88"/>
      <c r="BF30" s="88">
        <f>BF32+BF33+BF31</f>
        <v>21016278</v>
      </c>
      <c r="BG30" s="88"/>
      <c r="BH30" s="88"/>
      <c r="BI30" s="88"/>
      <c r="BJ30" s="88"/>
      <c r="BK30" s="88"/>
      <c r="BL30" s="88"/>
      <c r="BM30" s="88">
        <f>BM32+BM33+BM31</f>
        <v>21881859</v>
      </c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9"/>
    </row>
    <row r="31" spans="1:77" s="6" customFormat="1" ht="48.75" customHeight="1">
      <c r="A31" s="82" t="s">
        <v>182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3"/>
      <c r="AF31" s="84" t="s">
        <v>35</v>
      </c>
      <c r="AG31" s="85"/>
      <c r="AH31" s="85"/>
      <c r="AI31" s="86"/>
      <c r="AJ31" s="22" t="s">
        <v>30</v>
      </c>
      <c r="AK31" s="87" t="s">
        <v>33</v>
      </c>
      <c r="AL31" s="85"/>
      <c r="AM31" s="85"/>
      <c r="AN31" s="85"/>
      <c r="AO31" s="86"/>
      <c r="AP31" s="87" t="s">
        <v>30</v>
      </c>
      <c r="AQ31" s="85"/>
      <c r="AR31" s="85"/>
      <c r="AS31" s="86"/>
      <c r="AT31" s="87"/>
      <c r="AU31" s="85"/>
      <c r="AV31" s="85"/>
      <c r="AW31" s="85"/>
      <c r="AX31" s="86"/>
      <c r="AY31" s="77">
        <v>19772820</v>
      </c>
      <c r="AZ31" s="78"/>
      <c r="BA31" s="78"/>
      <c r="BB31" s="78"/>
      <c r="BC31" s="78"/>
      <c r="BD31" s="78"/>
      <c r="BE31" s="79"/>
      <c r="BF31" s="77">
        <v>18722498</v>
      </c>
      <c r="BG31" s="78"/>
      <c r="BH31" s="78"/>
      <c r="BI31" s="78"/>
      <c r="BJ31" s="78"/>
      <c r="BK31" s="78"/>
      <c r="BL31" s="79"/>
      <c r="BM31" s="77">
        <v>19588079</v>
      </c>
      <c r="BN31" s="78"/>
      <c r="BO31" s="78"/>
      <c r="BP31" s="78"/>
      <c r="BQ31" s="78"/>
      <c r="BR31" s="78"/>
      <c r="BS31" s="79"/>
      <c r="BT31" s="77"/>
      <c r="BU31" s="78"/>
      <c r="BV31" s="78"/>
      <c r="BW31" s="78"/>
      <c r="BX31" s="78"/>
      <c r="BY31" s="80"/>
    </row>
    <row r="32" spans="1:77" s="6" customFormat="1" ht="48.75" customHeight="1">
      <c r="A32" s="82" t="s">
        <v>319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3"/>
      <c r="AF32" s="84" t="s">
        <v>320</v>
      </c>
      <c r="AG32" s="85"/>
      <c r="AH32" s="85"/>
      <c r="AI32" s="86"/>
      <c r="AJ32" s="22" t="s">
        <v>30</v>
      </c>
      <c r="AK32" s="87" t="s">
        <v>33</v>
      </c>
      <c r="AL32" s="85"/>
      <c r="AM32" s="85"/>
      <c r="AN32" s="85"/>
      <c r="AO32" s="86"/>
      <c r="AP32" s="87" t="s">
        <v>30</v>
      </c>
      <c r="AQ32" s="85"/>
      <c r="AR32" s="85"/>
      <c r="AS32" s="86"/>
      <c r="AT32" s="87" t="s">
        <v>317</v>
      </c>
      <c r="AU32" s="85"/>
      <c r="AV32" s="85"/>
      <c r="AW32" s="85"/>
      <c r="AX32" s="86"/>
      <c r="AY32" s="77">
        <v>2525900</v>
      </c>
      <c r="AZ32" s="78"/>
      <c r="BA32" s="78"/>
      <c r="BB32" s="78"/>
      <c r="BC32" s="78"/>
      <c r="BD32" s="78"/>
      <c r="BE32" s="79"/>
      <c r="BF32" s="77"/>
      <c r="BG32" s="78"/>
      <c r="BH32" s="78"/>
      <c r="BI32" s="78"/>
      <c r="BJ32" s="78"/>
      <c r="BK32" s="78"/>
      <c r="BL32" s="79"/>
      <c r="BM32" s="77"/>
      <c r="BN32" s="78"/>
      <c r="BO32" s="78"/>
      <c r="BP32" s="78"/>
      <c r="BQ32" s="78"/>
      <c r="BR32" s="78"/>
      <c r="BS32" s="79"/>
      <c r="BT32" s="77"/>
      <c r="BU32" s="78"/>
      <c r="BV32" s="78"/>
      <c r="BW32" s="78"/>
      <c r="BX32" s="78"/>
      <c r="BY32" s="80"/>
    </row>
    <row r="33" spans="1:77" s="6" customFormat="1" ht="26.25" customHeight="1">
      <c r="A33" s="81" t="s">
        <v>271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3"/>
      <c r="AF33" s="104" t="s">
        <v>36</v>
      </c>
      <c r="AG33" s="75"/>
      <c r="AH33" s="75"/>
      <c r="AI33" s="75"/>
      <c r="AJ33" s="22" t="s">
        <v>30</v>
      </c>
      <c r="AK33" s="75" t="s">
        <v>33</v>
      </c>
      <c r="AL33" s="75"/>
      <c r="AM33" s="75"/>
      <c r="AN33" s="75"/>
      <c r="AO33" s="75"/>
      <c r="AP33" s="75" t="s">
        <v>30</v>
      </c>
      <c r="AQ33" s="75"/>
      <c r="AR33" s="75"/>
      <c r="AS33" s="75"/>
      <c r="AT33" s="75"/>
      <c r="AU33" s="75"/>
      <c r="AV33" s="75"/>
      <c r="AW33" s="75"/>
      <c r="AX33" s="75"/>
      <c r="AY33" s="69">
        <f>1068430+838440</f>
        <v>1906870</v>
      </c>
      <c r="AZ33" s="69"/>
      <c r="BA33" s="69"/>
      <c r="BB33" s="69"/>
      <c r="BC33" s="69"/>
      <c r="BD33" s="69"/>
      <c r="BE33" s="69"/>
      <c r="BF33" s="69">
        <v>2293780</v>
      </c>
      <c r="BG33" s="69"/>
      <c r="BH33" s="69"/>
      <c r="BI33" s="69"/>
      <c r="BJ33" s="69"/>
      <c r="BK33" s="69"/>
      <c r="BL33" s="69"/>
      <c r="BM33" s="69">
        <v>2293780</v>
      </c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70"/>
    </row>
    <row r="34" spans="1:77" s="6" customFormat="1" ht="12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7"/>
      <c r="AF34" s="84"/>
      <c r="AG34" s="85"/>
      <c r="AH34" s="85"/>
      <c r="AI34" s="86"/>
      <c r="AJ34" s="22"/>
      <c r="AK34" s="87"/>
      <c r="AL34" s="85"/>
      <c r="AM34" s="85"/>
      <c r="AN34" s="85"/>
      <c r="AO34" s="86"/>
      <c r="AP34" s="75"/>
      <c r="AQ34" s="75"/>
      <c r="AR34" s="75"/>
      <c r="AS34" s="75"/>
      <c r="AT34" s="87"/>
      <c r="AU34" s="85"/>
      <c r="AV34" s="85"/>
      <c r="AW34" s="85"/>
      <c r="AX34" s="86"/>
      <c r="AY34" s="77"/>
      <c r="AZ34" s="78"/>
      <c r="BA34" s="78"/>
      <c r="BB34" s="78"/>
      <c r="BC34" s="78"/>
      <c r="BD34" s="78"/>
      <c r="BE34" s="79"/>
      <c r="BF34" s="77"/>
      <c r="BG34" s="78"/>
      <c r="BH34" s="78"/>
      <c r="BI34" s="78"/>
      <c r="BJ34" s="78"/>
      <c r="BK34" s="78"/>
      <c r="BL34" s="79"/>
      <c r="BM34" s="77"/>
      <c r="BN34" s="78"/>
      <c r="BO34" s="78"/>
      <c r="BP34" s="78"/>
      <c r="BQ34" s="78"/>
      <c r="BR34" s="78"/>
      <c r="BS34" s="79"/>
      <c r="BT34" s="77"/>
      <c r="BU34" s="78"/>
      <c r="BV34" s="78"/>
      <c r="BW34" s="78"/>
      <c r="BX34" s="78"/>
      <c r="BY34" s="80"/>
    </row>
    <row r="35" spans="1:77" s="30" customFormat="1" ht="12">
      <c r="A35" s="154" t="s">
        <v>59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5"/>
      <c r="AF35" s="133" t="s">
        <v>37</v>
      </c>
      <c r="AG35" s="134"/>
      <c r="AH35" s="134"/>
      <c r="AI35" s="135"/>
      <c r="AJ35" s="27" t="s">
        <v>30</v>
      </c>
      <c r="AK35" s="156" t="s">
        <v>58</v>
      </c>
      <c r="AL35" s="134"/>
      <c r="AM35" s="134"/>
      <c r="AN35" s="134"/>
      <c r="AO35" s="135"/>
      <c r="AP35" s="93" t="s">
        <v>30</v>
      </c>
      <c r="AQ35" s="93"/>
      <c r="AR35" s="93"/>
      <c r="AS35" s="93"/>
      <c r="AT35" s="156"/>
      <c r="AU35" s="134"/>
      <c r="AV35" s="134"/>
      <c r="AW35" s="134"/>
      <c r="AX35" s="135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9"/>
    </row>
    <row r="36" spans="1:77" s="6" customFormat="1" ht="12">
      <c r="A36" s="128" t="s">
        <v>25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30"/>
      <c r="AF36" s="120" t="s">
        <v>38</v>
      </c>
      <c r="AG36" s="121"/>
      <c r="AH36" s="121"/>
      <c r="AI36" s="122"/>
      <c r="AJ36" s="39" t="s">
        <v>30</v>
      </c>
      <c r="AK36" s="123" t="s">
        <v>58</v>
      </c>
      <c r="AL36" s="121"/>
      <c r="AM36" s="121"/>
      <c r="AN36" s="121"/>
      <c r="AO36" s="122"/>
      <c r="AP36" s="123" t="s">
        <v>30</v>
      </c>
      <c r="AQ36" s="121"/>
      <c r="AR36" s="121"/>
      <c r="AS36" s="122"/>
      <c r="AT36" s="123"/>
      <c r="AU36" s="121"/>
      <c r="AV36" s="121"/>
      <c r="AW36" s="121"/>
      <c r="AX36" s="122"/>
      <c r="AY36" s="116"/>
      <c r="AZ36" s="117"/>
      <c r="BA36" s="117"/>
      <c r="BB36" s="117"/>
      <c r="BC36" s="117"/>
      <c r="BD36" s="117"/>
      <c r="BE36" s="118"/>
      <c r="BF36" s="116"/>
      <c r="BG36" s="117"/>
      <c r="BH36" s="117"/>
      <c r="BI36" s="117"/>
      <c r="BJ36" s="117"/>
      <c r="BK36" s="117"/>
      <c r="BL36" s="118"/>
      <c r="BM36" s="116"/>
      <c r="BN36" s="117"/>
      <c r="BO36" s="117"/>
      <c r="BP36" s="117"/>
      <c r="BQ36" s="117"/>
      <c r="BR36" s="117"/>
      <c r="BS36" s="118"/>
      <c r="BT36" s="116"/>
      <c r="BU36" s="117"/>
      <c r="BV36" s="117"/>
      <c r="BW36" s="117"/>
      <c r="BX36" s="117"/>
      <c r="BY36" s="119"/>
    </row>
    <row r="37" spans="1:77" s="6" customFormat="1" ht="12">
      <c r="A37" s="125" t="s">
        <v>60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7"/>
      <c r="AF37" s="104" t="s">
        <v>39</v>
      </c>
      <c r="AG37" s="75"/>
      <c r="AH37" s="75"/>
      <c r="AI37" s="75"/>
      <c r="AJ37" s="22" t="s">
        <v>30</v>
      </c>
      <c r="AK37" s="87" t="s">
        <v>63</v>
      </c>
      <c r="AL37" s="85"/>
      <c r="AM37" s="85"/>
      <c r="AN37" s="85"/>
      <c r="AO37" s="86"/>
      <c r="AP37" s="75" t="s">
        <v>30</v>
      </c>
      <c r="AQ37" s="75"/>
      <c r="AR37" s="75"/>
      <c r="AS37" s="75"/>
      <c r="AT37" s="75"/>
      <c r="AU37" s="75"/>
      <c r="AV37" s="75"/>
      <c r="AW37" s="75"/>
      <c r="AX37" s="75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70"/>
    </row>
    <row r="38" spans="1:77" s="6" customFormat="1" ht="12">
      <c r="A38" s="128" t="s">
        <v>25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30"/>
      <c r="AF38" s="120"/>
      <c r="AG38" s="121"/>
      <c r="AH38" s="121"/>
      <c r="AI38" s="122"/>
      <c r="AJ38" s="22"/>
      <c r="AK38" s="123"/>
      <c r="AL38" s="121"/>
      <c r="AM38" s="121"/>
      <c r="AN38" s="121"/>
      <c r="AO38" s="122"/>
      <c r="AP38" s="75"/>
      <c r="AQ38" s="75"/>
      <c r="AR38" s="75"/>
      <c r="AS38" s="75"/>
      <c r="AT38" s="123"/>
      <c r="AU38" s="121"/>
      <c r="AV38" s="121"/>
      <c r="AW38" s="121"/>
      <c r="AX38" s="122"/>
      <c r="AY38" s="116"/>
      <c r="AZ38" s="117"/>
      <c r="BA38" s="117"/>
      <c r="BB38" s="117"/>
      <c r="BC38" s="117"/>
      <c r="BD38" s="117"/>
      <c r="BE38" s="118"/>
      <c r="BF38" s="116"/>
      <c r="BG38" s="117"/>
      <c r="BH38" s="117"/>
      <c r="BI38" s="117"/>
      <c r="BJ38" s="117"/>
      <c r="BK38" s="117"/>
      <c r="BL38" s="118"/>
      <c r="BM38" s="116"/>
      <c r="BN38" s="117"/>
      <c r="BO38" s="117"/>
      <c r="BP38" s="117"/>
      <c r="BQ38" s="117"/>
      <c r="BR38" s="117"/>
      <c r="BS38" s="118"/>
      <c r="BT38" s="116"/>
      <c r="BU38" s="117"/>
      <c r="BV38" s="117"/>
      <c r="BW38" s="117"/>
      <c r="BX38" s="117"/>
      <c r="BY38" s="119"/>
    </row>
    <row r="39" spans="1:77" s="30" customFormat="1" ht="12">
      <c r="A39" s="149" t="s">
        <v>61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50"/>
      <c r="AF39" s="133" t="s">
        <v>40</v>
      </c>
      <c r="AG39" s="134"/>
      <c r="AH39" s="134"/>
      <c r="AI39" s="135"/>
      <c r="AJ39" s="27" t="s">
        <v>30</v>
      </c>
      <c r="AK39" s="109" t="s">
        <v>63</v>
      </c>
      <c r="AL39" s="93"/>
      <c r="AM39" s="93"/>
      <c r="AN39" s="93"/>
      <c r="AO39" s="93"/>
      <c r="AP39" s="93" t="s">
        <v>30</v>
      </c>
      <c r="AQ39" s="93"/>
      <c r="AR39" s="93"/>
      <c r="AS39" s="93"/>
      <c r="AT39" s="93"/>
      <c r="AU39" s="93"/>
      <c r="AV39" s="93"/>
      <c r="AW39" s="93"/>
      <c r="AX39" s="93"/>
      <c r="AY39" s="88">
        <f>AY40</f>
        <v>935340</v>
      </c>
      <c r="AZ39" s="88"/>
      <c r="BA39" s="88"/>
      <c r="BB39" s="88"/>
      <c r="BC39" s="88"/>
      <c r="BD39" s="88"/>
      <c r="BE39" s="88"/>
      <c r="BF39" s="88">
        <f>BF40</f>
        <v>0</v>
      </c>
      <c r="BG39" s="88"/>
      <c r="BH39" s="88"/>
      <c r="BI39" s="88"/>
      <c r="BJ39" s="88"/>
      <c r="BK39" s="88"/>
      <c r="BL39" s="88"/>
      <c r="BM39" s="88">
        <f>BM40</f>
        <v>0</v>
      </c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9"/>
    </row>
    <row r="40" spans="1:77" s="6" customFormat="1" ht="23.25" customHeight="1">
      <c r="A40" s="101" t="s">
        <v>62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3"/>
      <c r="AF40" s="104" t="s">
        <v>41</v>
      </c>
      <c r="AG40" s="75"/>
      <c r="AH40" s="75"/>
      <c r="AI40" s="75"/>
      <c r="AJ40" s="22" t="s">
        <v>30</v>
      </c>
      <c r="AK40" s="75" t="s">
        <v>63</v>
      </c>
      <c r="AL40" s="75"/>
      <c r="AM40" s="75"/>
      <c r="AN40" s="75"/>
      <c r="AO40" s="75"/>
      <c r="AP40" s="75" t="s">
        <v>30</v>
      </c>
      <c r="AQ40" s="75"/>
      <c r="AR40" s="75"/>
      <c r="AS40" s="75"/>
      <c r="AT40" s="75"/>
      <c r="AU40" s="75"/>
      <c r="AV40" s="75"/>
      <c r="AW40" s="75"/>
      <c r="AX40" s="75"/>
      <c r="AY40" s="69">
        <v>935340</v>
      </c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70"/>
    </row>
    <row r="41" spans="1:77" s="6" customFormat="1" ht="12">
      <c r="A41" s="125" t="s">
        <v>64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7"/>
      <c r="AF41" s="104" t="s">
        <v>42</v>
      </c>
      <c r="AG41" s="75"/>
      <c r="AH41" s="75"/>
      <c r="AI41" s="75"/>
      <c r="AJ41" s="22" t="s">
        <v>30</v>
      </c>
      <c r="AK41" s="75"/>
      <c r="AL41" s="75"/>
      <c r="AM41" s="75"/>
      <c r="AN41" s="75"/>
      <c r="AO41" s="75"/>
      <c r="AP41" s="75" t="s">
        <v>30</v>
      </c>
      <c r="AQ41" s="75"/>
      <c r="AR41" s="75"/>
      <c r="AS41" s="75"/>
      <c r="AT41" s="75"/>
      <c r="AU41" s="75"/>
      <c r="AV41" s="75"/>
      <c r="AW41" s="75"/>
      <c r="AX41" s="75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70"/>
    </row>
    <row r="42" spans="1:77" s="6" customFormat="1" ht="12">
      <c r="A42" s="146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8"/>
      <c r="AF42" s="84"/>
      <c r="AG42" s="85"/>
      <c r="AH42" s="85"/>
      <c r="AI42" s="86"/>
      <c r="AJ42" s="22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77"/>
      <c r="BU42" s="78"/>
      <c r="BV42" s="78"/>
      <c r="BW42" s="78"/>
      <c r="BX42" s="78"/>
      <c r="BY42" s="80"/>
    </row>
    <row r="43" spans="1:77" s="6" customFormat="1" ht="12">
      <c r="A43" s="125" t="s">
        <v>65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7"/>
      <c r="AF43" s="104" t="s">
        <v>43</v>
      </c>
      <c r="AG43" s="75"/>
      <c r="AH43" s="75"/>
      <c r="AI43" s="75"/>
      <c r="AJ43" s="22" t="s">
        <v>30</v>
      </c>
      <c r="AK43" s="75"/>
      <c r="AL43" s="75"/>
      <c r="AM43" s="75"/>
      <c r="AN43" s="75"/>
      <c r="AO43" s="75"/>
      <c r="AP43" s="75" t="s">
        <v>30</v>
      </c>
      <c r="AQ43" s="75"/>
      <c r="AR43" s="75"/>
      <c r="AS43" s="75"/>
      <c r="AT43" s="75"/>
      <c r="AU43" s="75"/>
      <c r="AV43" s="75"/>
      <c r="AW43" s="75"/>
      <c r="AX43" s="75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70"/>
    </row>
    <row r="44" spans="1:77" s="6" customFormat="1" ht="12">
      <c r="A44" s="101" t="s">
        <v>25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24"/>
      <c r="AF44" s="120"/>
      <c r="AG44" s="121"/>
      <c r="AH44" s="121"/>
      <c r="AI44" s="122"/>
      <c r="AJ44" s="22"/>
      <c r="AK44" s="123"/>
      <c r="AL44" s="121"/>
      <c r="AM44" s="121"/>
      <c r="AN44" s="121"/>
      <c r="AO44" s="122"/>
      <c r="AP44" s="75"/>
      <c r="AQ44" s="75"/>
      <c r="AR44" s="75"/>
      <c r="AS44" s="75"/>
      <c r="AT44" s="123"/>
      <c r="AU44" s="121"/>
      <c r="AV44" s="121"/>
      <c r="AW44" s="121"/>
      <c r="AX44" s="122"/>
      <c r="AY44" s="116"/>
      <c r="AZ44" s="117"/>
      <c r="BA44" s="117"/>
      <c r="BB44" s="117"/>
      <c r="BC44" s="117"/>
      <c r="BD44" s="117"/>
      <c r="BE44" s="118"/>
      <c r="BF44" s="116"/>
      <c r="BG44" s="117"/>
      <c r="BH44" s="117"/>
      <c r="BI44" s="117"/>
      <c r="BJ44" s="117"/>
      <c r="BK44" s="117"/>
      <c r="BL44" s="118"/>
      <c r="BM44" s="116"/>
      <c r="BN44" s="117"/>
      <c r="BO44" s="117"/>
      <c r="BP44" s="117"/>
      <c r="BQ44" s="117"/>
      <c r="BR44" s="117"/>
      <c r="BS44" s="118"/>
      <c r="BT44" s="116"/>
      <c r="BU44" s="117"/>
      <c r="BV44" s="117"/>
      <c r="BW44" s="117"/>
      <c r="BX44" s="117"/>
      <c r="BY44" s="119"/>
    </row>
    <row r="45" spans="1:77" s="6" customFormat="1" ht="12">
      <c r="A45" s="139" t="s">
        <v>272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7"/>
      <c r="AF45" s="104" t="s">
        <v>44</v>
      </c>
      <c r="AG45" s="75"/>
      <c r="AH45" s="75"/>
      <c r="AI45" s="75"/>
      <c r="AJ45" s="22" t="s">
        <v>30</v>
      </c>
      <c r="AK45" s="75" t="s">
        <v>30</v>
      </c>
      <c r="AL45" s="75"/>
      <c r="AM45" s="75"/>
      <c r="AN45" s="75"/>
      <c r="AO45" s="75"/>
      <c r="AP45" s="75" t="s">
        <v>30</v>
      </c>
      <c r="AQ45" s="75"/>
      <c r="AR45" s="75"/>
      <c r="AS45" s="75"/>
      <c r="AT45" s="75"/>
      <c r="AU45" s="75"/>
      <c r="AV45" s="75"/>
      <c r="AW45" s="75"/>
      <c r="AX45" s="75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70"/>
    </row>
    <row r="46" spans="1:77" s="6" customFormat="1" ht="35.25" customHeight="1">
      <c r="A46" s="101" t="s">
        <v>70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3"/>
      <c r="AF46" s="104" t="s">
        <v>45</v>
      </c>
      <c r="AG46" s="75"/>
      <c r="AH46" s="75"/>
      <c r="AI46" s="75"/>
      <c r="AJ46" s="38" t="s">
        <v>30</v>
      </c>
      <c r="AK46" s="75" t="s">
        <v>72</v>
      </c>
      <c r="AL46" s="75"/>
      <c r="AM46" s="75"/>
      <c r="AN46" s="75"/>
      <c r="AO46" s="75"/>
      <c r="AP46" s="75" t="s">
        <v>30</v>
      </c>
      <c r="AQ46" s="75"/>
      <c r="AR46" s="75"/>
      <c r="AS46" s="75"/>
      <c r="AT46" s="75"/>
      <c r="AU46" s="75"/>
      <c r="AV46" s="75"/>
      <c r="AW46" s="75"/>
      <c r="AX46" s="75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 t="s">
        <v>30</v>
      </c>
      <c r="BU46" s="69"/>
      <c r="BV46" s="69"/>
      <c r="BW46" s="69"/>
      <c r="BX46" s="69"/>
      <c r="BY46" s="70"/>
    </row>
    <row r="47" spans="1:77" s="6" customFormat="1" ht="12">
      <c r="A47" s="146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8"/>
      <c r="AF47" s="84"/>
      <c r="AG47" s="85"/>
      <c r="AH47" s="85"/>
      <c r="AI47" s="86"/>
      <c r="AJ47" s="23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70"/>
    </row>
    <row r="48" spans="1:77" s="30" customFormat="1" ht="12">
      <c r="A48" s="151" t="s">
        <v>71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3"/>
      <c r="AF48" s="92" t="s">
        <v>46</v>
      </c>
      <c r="AG48" s="93"/>
      <c r="AH48" s="93"/>
      <c r="AI48" s="93"/>
      <c r="AJ48" s="38" t="s">
        <v>30</v>
      </c>
      <c r="AK48" s="93" t="s">
        <v>30</v>
      </c>
      <c r="AL48" s="93"/>
      <c r="AM48" s="93"/>
      <c r="AN48" s="93"/>
      <c r="AO48" s="93"/>
      <c r="AP48" s="76"/>
      <c r="AQ48" s="75"/>
      <c r="AR48" s="75"/>
      <c r="AS48" s="75"/>
      <c r="AT48" s="93"/>
      <c r="AU48" s="93"/>
      <c r="AV48" s="93"/>
      <c r="AW48" s="93"/>
      <c r="AX48" s="93"/>
      <c r="AY48" s="88">
        <f>AY50+AY87+AY97</f>
        <v>25270000.56</v>
      </c>
      <c r="AZ48" s="88"/>
      <c r="BA48" s="88"/>
      <c r="BB48" s="88"/>
      <c r="BC48" s="88"/>
      <c r="BD48" s="88"/>
      <c r="BE48" s="88"/>
      <c r="BF48" s="88">
        <f>BF50+BF87+BF97</f>
        <v>21016278</v>
      </c>
      <c r="BG48" s="88"/>
      <c r="BH48" s="88"/>
      <c r="BI48" s="88"/>
      <c r="BJ48" s="88"/>
      <c r="BK48" s="88"/>
      <c r="BL48" s="88"/>
      <c r="BM48" s="88">
        <f>BM50+BM87+BM97</f>
        <v>21881859</v>
      </c>
      <c r="BN48" s="88"/>
      <c r="BO48" s="88"/>
      <c r="BP48" s="88"/>
      <c r="BQ48" s="88"/>
      <c r="BR48" s="88"/>
      <c r="BS48" s="88"/>
      <c r="BT48" s="88">
        <f>BT50+BT87+BT97</f>
        <v>0</v>
      </c>
      <c r="BU48" s="88"/>
      <c r="BV48" s="88"/>
      <c r="BW48" s="88"/>
      <c r="BX48" s="88"/>
      <c r="BY48" s="89"/>
    </row>
    <row r="49" spans="1:77" s="6" customFormat="1" ht="12" hidden="1">
      <c r="A49" s="125" t="s">
        <v>73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7"/>
      <c r="AF49" s="104"/>
      <c r="AG49" s="75"/>
      <c r="AH49" s="75"/>
      <c r="AI49" s="75"/>
      <c r="AJ49" s="22"/>
      <c r="AK49" s="75" t="s">
        <v>30</v>
      </c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70"/>
    </row>
    <row r="50" spans="1:77" s="30" customFormat="1" ht="36.75" customHeight="1">
      <c r="A50" s="240" t="s">
        <v>223</v>
      </c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2"/>
      <c r="AF50" s="92"/>
      <c r="AG50" s="93"/>
      <c r="AH50" s="93"/>
      <c r="AI50" s="93"/>
      <c r="AJ50" s="27"/>
      <c r="AK50" s="93" t="s">
        <v>30</v>
      </c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88">
        <f>AY51+AY66+AY76</f>
        <v>22298720</v>
      </c>
      <c r="AZ50" s="88"/>
      <c r="BA50" s="88"/>
      <c r="BB50" s="88"/>
      <c r="BC50" s="88"/>
      <c r="BD50" s="88"/>
      <c r="BE50" s="88"/>
      <c r="BF50" s="88">
        <f>BF51+BF66+BF76</f>
        <v>18722498</v>
      </c>
      <c r="BG50" s="88"/>
      <c r="BH50" s="88"/>
      <c r="BI50" s="88"/>
      <c r="BJ50" s="88"/>
      <c r="BK50" s="88"/>
      <c r="BL50" s="88"/>
      <c r="BM50" s="88">
        <f>BM51+BM66+BM76</f>
        <v>19588079</v>
      </c>
      <c r="BN50" s="88"/>
      <c r="BO50" s="88"/>
      <c r="BP50" s="88"/>
      <c r="BQ50" s="88"/>
      <c r="BR50" s="88"/>
      <c r="BS50" s="88"/>
      <c r="BT50" s="88">
        <f>BT54+BT57+BT59+BT66+BT76+BT56</f>
        <v>0</v>
      </c>
      <c r="BU50" s="88"/>
      <c r="BV50" s="88"/>
      <c r="BW50" s="88"/>
      <c r="BX50" s="88"/>
      <c r="BY50" s="89"/>
    </row>
    <row r="51" spans="1:81" s="30" customFormat="1" ht="24" customHeight="1">
      <c r="A51" s="90" t="s">
        <v>283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1"/>
      <c r="AF51" s="92" t="s">
        <v>47</v>
      </c>
      <c r="AG51" s="93"/>
      <c r="AH51" s="93"/>
      <c r="AI51" s="93"/>
      <c r="AJ51" s="27"/>
      <c r="AK51" s="93" t="s">
        <v>131</v>
      </c>
      <c r="AL51" s="93"/>
      <c r="AM51" s="93"/>
      <c r="AN51" s="93"/>
      <c r="AO51" s="93"/>
      <c r="AP51" s="93" t="s">
        <v>30</v>
      </c>
      <c r="AQ51" s="93"/>
      <c r="AR51" s="93"/>
      <c r="AS51" s="93"/>
      <c r="AT51" s="93"/>
      <c r="AU51" s="93"/>
      <c r="AV51" s="93"/>
      <c r="AW51" s="93"/>
      <c r="AX51" s="93"/>
      <c r="AY51" s="88">
        <f>AY52+AY59+AY57</f>
        <v>19382968</v>
      </c>
      <c r="AZ51" s="88"/>
      <c r="BA51" s="88"/>
      <c r="BB51" s="88"/>
      <c r="BC51" s="88"/>
      <c r="BD51" s="88"/>
      <c r="BE51" s="88"/>
      <c r="BF51" s="88">
        <f>BF52+BF59+BF57</f>
        <v>17356989</v>
      </c>
      <c r="BG51" s="88"/>
      <c r="BH51" s="88"/>
      <c r="BI51" s="88"/>
      <c r="BJ51" s="88"/>
      <c r="BK51" s="88"/>
      <c r="BL51" s="88"/>
      <c r="BM51" s="88">
        <f>BM52+BM59+BM57</f>
        <v>18247768</v>
      </c>
      <c r="BN51" s="88"/>
      <c r="BO51" s="88"/>
      <c r="BP51" s="88"/>
      <c r="BQ51" s="88"/>
      <c r="BR51" s="88"/>
      <c r="BS51" s="88"/>
      <c r="BT51" s="88">
        <f>BT52</f>
        <v>0</v>
      </c>
      <c r="BU51" s="88"/>
      <c r="BV51" s="88"/>
      <c r="BW51" s="88"/>
      <c r="BX51" s="88"/>
      <c r="BY51" s="89"/>
      <c r="CA51" s="65">
        <f>AY51+CA98</f>
        <v>20405478.56</v>
      </c>
      <c r="CB51" s="67">
        <f>BF51+CB98</f>
        <v>18430429</v>
      </c>
      <c r="CC51" s="65">
        <f>BM51+CB98</f>
        <v>19321208</v>
      </c>
    </row>
    <row r="52" spans="1:81" s="30" customFormat="1" ht="12">
      <c r="A52" s="90" t="s">
        <v>284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1"/>
      <c r="AF52" s="92" t="s">
        <v>48</v>
      </c>
      <c r="AG52" s="93"/>
      <c r="AH52" s="93"/>
      <c r="AI52" s="93"/>
      <c r="AJ52" s="27"/>
      <c r="AK52" s="93" t="s">
        <v>77</v>
      </c>
      <c r="AL52" s="93"/>
      <c r="AM52" s="93"/>
      <c r="AN52" s="93"/>
      <c r="AO52" s="93"/>
      <c r="AP52" s="93" t="s">
        <v>30</v>
      </c>
      <c r="AQ52" s="93"/>
      <c r="AR52" s="93"/>
      <c r="AS52" s="93"/>
      <c r="AT52" s="93"/>
      <c r="AU52" s="93"/>
      <c r="AV52" s="93"/>
      <c r="AW52" s="93"/>
      <c r="AX52" s="93"/>
      <c r="AY52" s="88">
        <f>AY53+AY54+AY55+AY56</f>
        <v>14904147</v>
      </c>
      <c r="AZ52" s="88"/>
      <c r="BA52" s="88"/>
      <c r="BB52" s="88"/>
      <c r="BC52" s="88"/>
      <c r="BD52" s="88"/>
      <c r="BE52" s="88"/>
      <c r="BF52" s="88">
        <f>BF53+BF54+BF55+BF56</f>
        <v>13352387</v>
      </c>
      <c r="BG52" s="88"/>
      <c r="BH52" s="88"/>
      <c r="BI52" s="88"/>
      <c r="BJ52" s="88"/>
      <c r="BK52" s="88"/>
      <c r="BL52" s="88"/>
      <c r="BM52" s="88">
        <f>BM53+BM54+BM55+BM56</f>
        <v>14038868</v>
      </c>
      <c r="BN52" s="88"/>
      <c r="BO52" s="88"/>
      <c r="BP52" s="88"/>
      <c r="BQ52" s="88"/>
      <c r="BR52" s="88"/>
      <c r="BS52" s="88"/>
      <c r="BT52" s="88">
        <f>BT54</f>
        <v>0</v>
      </c>
      <c r="BU52" s="88"/>
      <c r="BV52" s="88"/>
      <c r="BW52" s="88"/>
      <c r="BX52" s="88"/>
      <c r="BY52" s="89"/>
      <c r="CA52" s="65">
        <f>AY52+AY98</f>
        <v>15647242.67</v>
      </c>
      <c r="CB52" s="65">
        <f>BF52+BF98</f>
        <v>14134599</v>
      </c>
      <c r="CC52" s="65">
        <f>BM52+BM98</f>
        <v>14821080</v>
      </c>
    </row>
    <row r="53" spans="1:81" s="6" customFormat="1" ht="12">
      <c r="A53" s="81" t="s">
        <v>274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3"/>
      <c r="AF53" s="74" t="s">
        <v>246</v>
      </c>
      <c r="AG53" s="75"/>
      <c r="AH53" s="75"/>
      <c r="AI53" s="75"/>
      <c r="AJ53" s="22"/>
      <c r="AK53" s="75" t="s">
        <v>77</v>
      </c>
      <c r="AL53" s="75"/>
      <c r="AM53" s="75"/>
      <c r="AN53" s="75"/>
      <c r="AO53" s="75"/>
      <c r="AP53" s="76" t="s">
        <v>245</v>
      </c>
      <c r="AQ53" s="75"/>
      <c r="AR53" s="75"/>
      <c r="AS53" s="75"/>
      <c r="AT53" s="76"/>
      <c r="AU53" s="75"/>
      <c r="AV53" s="75"/>
      <c r="AW53" s="75"/>
      <c r="AX53" s="75"/>
      <c r="AY53" s="69">
        <v>14034031</v>
      </c>
      <c r="AZ53" s="69"/>
      <c r="BA53" s="69"/>
      <c r="BB53" s="69"/>
      <c r="BC53" s="69"/>
      <c r="BD53" s="69"/>
      <c r="BE53" s="69"/>
      <c r="BF53" s="69">
        <v>13260271</v>
      </c>
      <c r="BG53" s="69"/>
      <c r="BH53" s="69"/>
      <c r="BI53" s="69"/>
      <c r="BJ53" s="69"/>
      <c r="BK53" s="69"/>
      <c r="BL53" s="69"/>
      <c r="BM53" s="69">
        <v>13936752</v>
      </c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70"/>
      <c r="CA53" s="65"/>
      <c r="CB53" s="66"/>
      <c r="CC53" s="66"/>
    </row>
    <row r="54" spans="1:81" s="6" customFormat="1" ht="12">
      <c r="A54" s="81" t="s">
        <v>274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3"/>
      <c r="AF54" s="74" t="s">
        <v>246</v>
      </c>
      <c r="AG54" s="75"/>
      <c r="AH54" s="75"/>
      <c r="AI54" s="75"/>
      <c r="AJ54" s="22"/>
      <c r="AK54" s="75" t="s">
        <v>77</v>
      </c>
      <c r="AL54" s="75"/>
      <c r="AM54" s="75"/>
      <c r="AN54" s="75"/>
      <c r="AO54" s="75"/>
      <c r="AP54" s="76" t="s">
        <v>245</v>
      </c>
      <c r="AQ54" s="75"/>
      <c r="AR54" s="75"/>
      <c r="AS54" s="75"/>
      <c r="AT54" s="75" t="s">
        <v>317</v>
      </c>
      <c r="AU54" s="75"/>
      <c r="AV54" s="75"/>
      <c r="AW54" s="75"/>
      <c r="AX54" s="75"/>
      <c r="AY54" s="69">
        <v>768000</v>
      </c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70"/>
      <c r="CA54" s="65"/>
      <c r="CB54" s="66"/>
      <c r="CC54" s="66"/>
    </row>
    <row r="55" spans="1:79" s="6" customFormat="1" ht="12">
      <c r="A55" s="71" t="s">
        <v>248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3"/>
      <c r="AF55" s="74" t="s">
        <v>275</v>
      </c>
      <c r="AG55" s="75"/>
      <c r="AH55" s="75"/>
      <c r="AI55" s="75"/>
      <c r="AJ55" s="22"/>
      <c r="AK55" s="76" t="s">
        <v>77</v>
      </c>
      <c r="AL55" s="75"/>
      <c r="AM55" s="75"/>
      <c r="AN55" s="75"/>
      <c r="AO55" s="75"/>
      <c r="AP55" s="76" t="s">
        <v>247</v>
      </c>
      <c r="AQ55" s="75"/>
      <c r="AR55" s="75"/>
      <c r="AS55" s="75"/>
      <c r="AT55" s="76"/>
      <c r="AU55" s="75"/>
      <c r="AV55" s="75"/>
      <c r="AW55" s="75"/>
      <c r="AX55" s="75"/>
      <c r="AY55" s="69">
        <v>102116</v>
      </c>
      <c r="AZ55" s="69"/>
      <c r="BA55" s="69"/>
      <c r="BB55" s="69"/>
      <c r="BC55" s="69"/>
      <c r="BD55" s="69"/>
      <c r="BE55" s="69"/>
      <c r="BF55" s="69">
        <v>92116</v>
      </c>
      <c r="BG55" s="69"/>
      <c r="BH55" s="69"/>
      <c r="BI55" s="69"/>
      <c r="BJ55" s="69"/>
      <c r="BK55" s="69"/>
      <c r="BL55" s="69"/>
      <c r="BM55" s="69">
        <v>102116</v>
      </c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70"/>
      <c r="CA55" s="65"/>
    </row>
    <row r="56" spans="1:79" s="6" customFormat="1" ht="12">
      <c r="A56" s="71" t="s">
        <v>248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3"/>
      <c r="AF56" s="74" t="s">
        <v>275</v>
      </c>
      <c r="AG56" s="75"/>
      <c r="AH56" s="75"/>
      <c r="AI56" s="75"/>
      <c r="AJ56" s="22"/>
      <c r="AK56" s="76" t="s">
        <v>77</v>
      </c>
      <c r="AL56" s="75"/>
      <c r="AM56" s="75"/>
      <c r="AN56" s="75"/>
      <c r="AO56" s="75"/>
      <c r="AP56" s="76" t="s">
        <v>247</v>
      </c>
      <c r="AQ56" s="75"/>
      <c r="AR56" s="75"/>
      <c r="AS56" s="75"/>
      <c r="AT56" s="75" t="s">
        <v>317</v>
      </c>
      <c r="AU56" s="75"/>
      <c r="AV56" s="75"/>
      <c r="AW56" s="75"/>
      <c r="AX56" s="75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70"/>
      <c r="CA56" s="65"/>
    </row>
    <row r="57" spans="1:81" s="6" customFormat="1" ht="12">
      <c r="A57" s="72" t="s">
        <v>74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3"/>
      <c r="AF57" s="108" t="s">
        <v>49</v>
      </c>
      <c r="AG57" s="109"/>
      <c r="AH57" s="109"/>
      <c r="AI57" s="109"/>
      <c r="AJ57" s="25"/>
      <c r="AK57" s="109" t="s">
        <v>78</v>
      </c>
      <c r="AL57" s="109"/>
      <c r="AM57" s="109"/>
      <c r="AN57" s="109"/>
      <c r="AO57" s="109"/>
      <c r="AP57" s="109" t="s">
        <v>247</v>
      </c>
      <c r="AQ57" s="109"/>
      <c r="AR57" s="109"/>
      <c r="AS57" s="109"/>
      <c r="AT57" s="109"/>
      <c r="AU57" s="109"/>
      <c r="AV57" s="109"/>
      <c r="AW57" s="109"/>
      <c r="AX57" s="109"/>
      <c r="AY57" s="138">
        <v>8544</v>
      </c>
      <c r="AZ57" s="138"/>
      <c r="BA57" s="138"/>
      <c r="BB57" s="138"/>
      <c r="BC57" s="138"/>
      <c r="BD57" s="138"/>
      <c r="BE57" s="138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70"/>
      <c r="CA57" s="66">
        <f>AY57+AY101</f>
        <v>63544</v>
      </c>
      <c r="CB57" s="66">
        <f>BF57+BF101</f>
        <v>55000</v>
      </c>
      <c r="CC57" s="66">
        <f>BM57+BM101</f>
        <v>55000</v>
      </c>
    </row>
    <row r="58" spans="1:79" s="6" customFormat="1" ht="23.25" customHeight="1">
      <c r="A58" s="101" t="s">
        <v>75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3"/>
      <c r="AF58" s="104" t="s">
        <v>66</v>
      </c>
      <c r="AG58" s="75"/>
      <c r="AH58" s="75"/>
      <c r="AI58" s="75"/>
      <c r="AJ58" s="22"/>
      <c r="AK58" s="75" t="s">
        <v>79</v>
      </c>
      <c r="AL58" s="75"/>
      <c r="AM58" s="75"/>
      <c r="AN58" s="75"/>
      <c r="AO58" s="75"/>
      <c r="AP58" s="76" t="s">
        <v>30</v>
      </c>
      <c r="AQ58" s="75"/>
      <c r="AR58" s="75"/>
      <c r="AS58" s="75"/>
      <c r="AT58" s="75"/>
      <c r="AU58" s="75"/>
      <c r="AV58" s="75"/>
      <c r="AW58" s="75"/>
      <c r="AX58" s="75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70"/>
      <c r="CA58" s="66"/>
    </row>
    <row r="59" spans="1:81" s="30" customFormat="1" ht="35.25" customHeight="1">
      <c r="A59" s="140" t="s">
        <v>180</v>
      </c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2"/>
      <c r="AF59" s="92" t="s">
        <v>67</v>
      </c>
      <c r="AG59" s="93"/>
      <c r="AH59" s="93"/>
      <c r="AI59" s="93"/>
      <c r="AJ59" s="27"/>
      <c r="AK59" s="93" t="s">
        <v>80</v>
      </c>
      <c r="AL59" s="93"/>
      <c r="AM59" s="93"/>
      <c r="AN59" s="93"/>
      <c r="AO59" s="93"/>
      <c r="AP59" s="93" t="s">
        <v>30</v>
      </c>
      <c r="AQ59" s="93"/>
      <c r="AR59" s="93"/>
      <c r="AS59" s="93"/>
      <c r="AT59" s="93"/>
      <c r="AU59" s="93"/>
      <c r="AV59" s="93"/>
      <c r="AW59" s="93"/>
      <c r="AX59" s="93"/>
      <c r="AY59" s="88">
        <f>AY60+AY61</f>
        <v>4470277</v>
      </c>
      <c r="AZ59" s="88"/>
      <c r="BA59" s="88"/>
      <c r="BB59" s="88"/>
      <c r="BC59" s="88"/>
      <c r="BD59" s="88"/>
      <c r="BE59" s="88"/>
      <c r="BF59" s="88">
        <f>BF60+BF61</f>
        <v>4004602</v>
      </c>
      <c r="BG59" s="88"/>
      <c r="BH59" s="88"/>
      <c r="BI59" s="88"/>
      <c r="BJ59" s="88"/>
      <c r="BK59" s="88"/>
      <c r="BL59" s="88"/>
      <c r="BM59" s="88">
        <f>BM60+BM61</f>
        <v>4208900</v>
      </c>
      <c r="BN59" s="88"/>
      <c r="BO59" s="88"/>
      <c r="BP59" s="88"/>
      <c r="BQ59" s="88"/>
      <c r="BR59" s="88"/>
      <c r="BS59" s="88"/>
      <c r="BT59" s="88">
        <f>BT60+BT61</f>
        <v>0</v>
      </c>
      <c r="BU59" s="88"/>
      <c r="BV59" s="88"/>
      <c r="BW59" s="88"/>
      <c r="BX59" s="88"/>
      <c r="BY59" s="89"/>
      <c r="CA59" s="65">
        <f>AY59+AY104</f>
        <v>4694691.89</v>
      </c>
      <c r="CB59" s="65">
        <f>BF59+BF104</f>
        <v>4240830</v>
      </c>
      <c r="CC59" s="65">
        <f>BM59+BM104</f>
        <v>4445128</v>
      </c>
    </row>
    <row r="60" spans="1:77" s="6" customFormat="1" ht="22.5" customHeight="1">
      <c r="A60" s="143" t="s">
        <v>76</v>
      </c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5"/>
      <c r="AF60" s="104" t="s">
        <v>68</v>
      </c>
      <c r="AG60" s="75"/>
      <c r="AH60" s="75"/>
      <c r="AI60" s="75"/>
      <c r="AJ60" s="22"/>
      <c r="AK60" s="75" t="s">
        <v>80</v>
      </c>
      <c r="AL60" s="75"/>
      <c r="AM60" s="75"/>
      <c r="AN60" s="75"/>
      <c r="AO60" s="75"/>
      <c r="AP60" s="76" t="s">
        <v>249</v>
      </c>
      <c r="AQ60" s="75"/>
      <c r="AR60" s="75"/>
      <c r="AS60" s="75"/>
      <c r="AT60" s="76"/>
      <c r="AU60" s="75"/>
      <c r="AV60" s="75"/>
      <c r="AW60" s="75"/>
      <c r="AX60" s="75"/>
      <c r="AY60" s="69">
        <v>4238277</v>
      </c>
      <c r="AZ60" s="69"/>
      <c r="BA60" s="69"/>
      <c r="BB60" s="69"/>
      <c r="BC60" s="69"/>
      <c r="BD60" s="69"/>
      <c r="BE60" s="69"/>
      <c r="BF60" s="69">
        <v>4004602</v>
      </c>
      <c r="BG60" s="69"/>
      <c r="BH60" s="69"/>
      <c r="BI60" s="69"/>
      <c r="BJ60" s="69"/>
      <c r="BK60" s="69"/>
      <c r="BL60" s="69"/>
      <c r="BM60" s="69">
        <v>4208900</v>
      </c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70"/>
    </row>
    <row r="61" spans="1:77" s="6" customFormat="1" ht="12" customHeight="1">
      <c r="A61" s="143" t="s">
        <v>318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5"/>
      <c r="AF61" s="104" t="s">
        <v>69</v>
      </c>
      <c r="AG61" s="75"/>
      <c r="AH61" s="75"/>
      <c r="AI61" s="75"/>
      <c r="AJ61" s="22"/>
      <c r="AK61" s="75" t="s">
        <v>80</v>
      </c>
      <c r="AL61" s="75"/>
      <c r="AM61" s="75"/>
      <c r="AN61" s="75"/>
      <c r="AO61" s="75"/>
      <c r="AP61" s="75" t="s">
        <v>249</v>
      </c>
      <c r="AQ61" s="75"/>
      <c r="AR61" s="75"/>
      <c r="AS61" s="75"/>
      <c r="AT61" s="75" t="s">
        <v>317</v>
      </c>
      <c r="AU61" s="75"/>
      <c r="AV61" s="75"/>
      <c r="AW61" s="75"/>
      <c r="AX61" s="75"/>
      <c r="AY61" s="69">
        <v>232000</v>
      </c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70"/>
    </row>
    <row r="62" spans="1:77" s="6" customFormat="1" ht="12">
      <c r="A62" s="231" t="s">
        <v>88</v>
      </c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32"/>
      <c r="Z62" s="232"/>
      <c r="AA62" s="232"/>
      <c r="AB62" s="232"/>
      <c r="AC62" s="232"/>
      <c r="AD62" s="232"/>
      <c r="AE62" s="233"/>
      <c r="AF62" s="104" t="s">
        <v>81</v>
      </c>
      <c r="AG62" s="75"/>
      <c r="AH62" s="75"/>
      <c r="AI62" s="75"/>
      <c r="AJ62" s="22"/>
      <c r="AK62" s="75" t="s">
        <v>91</v>
      </c>
      <c r="AL62" s="75"/>
      <c r="AM62" s="75"/>
      <c r="AN62" s="75"/>
      <c r="AO62" s="75"/>
      <c r="AP62" s="76" t="s">
        <v>30</v>
      </c>
      <c r="AQ62" s="75"/>
      <c r="AR62" s="75"/>
      <c r="AS62" s="75"/>
      <c r="AT62" s="75"/>
      <c r="AU62" s="75"/>
      <c r="AV62" s="75"/>
      <c r="AW62" s="75"/>
      <c r="AX62" s="75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70"/>
    </row>
    <row r="63" spans="1:77" s="6" customFormat="1" ht="33.75" customHeight="1">
      <c r="A63" s="237" t="s">
        <v>89</v>
      </c>
      <c r="B63" s="238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238"/>
      <c r="Z63" s="238"/>
      <c r="AA63" s="238"/>
      <c r="AB63" s="238"/>
      <c r="AC63" s="238"/>
      <c r="AD63" s="238"/>
      <c r="AE63" s="239"/>
      <c r="AF63" s="104" t="s">
        <v>82</v>
      </c>
      <c r="AG63" s="75"/>
      <c r="AH63" s="75"/>
      <c r="AI63" s="75"/>
      <c r="AJ63" s="22"/>
      <c r="AK63" s="75" t="s">
        <v>92</v>
      </c>
      <c r="AL63" s="75"/>
      <c r="AM63" s="75"/>
      <c r="AN63" s="75"/>
      <c r="AO63" s="75"/>
      <c r="AP63" s="76" t="s">
        <v>30</v>
      </c>
      <c r="AQ63" s="75"/>
      <c r="AR63" s="75"/>
      <c r="AS63" s="75"/>
      <c r="AT63" s="75"/>
      <c r="AU63" s="75"/>
      <c r="AV63" s="75"/>
      <c r="AW63" s="75"/>
      <c r="AX63" s="75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70"/>
    </row>
    <row r="64" spans="1:77" s="6" customFormat="1" ht="36" customHeight="1">
      <c r="A64" s="234" t="s">
        <v>90</v>
      </c>
      <c r="B64" s="235"/>
      <c r="C64" s="235"/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5"/>
      <c r="S64" s="235"/>
      <c r="T64" s="235"/>
      <c r="U64" s="235"/>
      <c r="V64" s="235"/>
      <c r="W64" s="235"/>
      <c r="X64" s="235"/>
      <c r="Y64" s="235"/>
      <c r="Z64" s="235"/>
      <c r="AA64" s="235"/>
      <c r="AB64" s="235"/>
      <c r="AC64" s="235"/>
      <c r="AD64" s="235"/>
      <c r="AE64" s="236"/>
      <c r="AF64" s="104" t="s">
        <v>83</v>
      </c>
      <c r="AG64" s="75"/>
      <c r="AH64" s="75"/>
      <c r="AI64" s="75"/>
      <c r="AJ64" s="22"/>
      <c r="AK64" s="75" t="s">
        <v>93</v>
      </c>
      <c r="AL64" s="75"/>
      <c r="AM64" s="75"/>
      <c r="AN64" s="75"/>
      <c r="AO64" s="75"/>
      <c r="AP64" s="76" t="s">
        <v>276</v>
      </c>
      <c r="AQ64" s="75"/>
      <c r="AR64" s="75"/>
      <c r="AS64" s="75"/>
      <c r="AT64" s="75"/>
      <c r="AU64" s="75"/>
      <c r="AV64" s="75"/>
      <c r="AW64" s="75"/>
      <c r="AX64" s="75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70"/>
    </row>
    <row r="65" spans="1:77" s="6" customFormat="1" ht="12">
      <c r="A65" s="243"/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  <c r="Z65" s="244"/>
      <c r="AA65" s="244"/>
      <c r="AB65" s="244"/>
      <c r="AC65" s="244"/>
      <c r="AD65" s="244"/>
      <c r="AE65" s="245"/>
      <c r="AF65" s="84"/>
      <c r="AG65" s="85"/>
      <c r="AH65" s="85"/>
      <c r="AI65" s="86"/>
      <c r="AJ65" s="23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70"/>
    </row>
    <row r="66" spans="1:77" s="30" customFormat="1" ht="12">
      <c r="A66" s="240" t="s">
        <v>94</v>
      </c>
      <c r="B66" s="241"/>
      <c r="C66" s="241"/>
      <c r="D66" s="241"/>
      <c r="E66" s="241"/>
      <c r="F66" s="241"/>
      <c r="G66" s="241"/>
      <c r="H66" s="241"/>
      <c r="I66" s="241"/>
      <c r="J66" s="241"/>
      <c r="K66" s="241"/>
      <c r="L66" s="241"/>
      <c r="M66" s="241"/>
      <c r="N66" s="241"/>
      <c r="O66" s="241"/>
      <c r="P66" s="241"/>
      <c r="Q66" s="241"/>
      <c r="R66" s="241"/>
      <c r="S66" s="241"/>
      <c r="T66" s="241"/>
      <c r="U66" s="241"/>
      <c r="V66" s="241"/>
      <c r="W66" s="241"/>
      <c r="X66" s="241"/>
      <c r="Y66" s="241"/>
      <c r="Z66" s="241"/>
      <c r="AA66" s="241"/>
      <c r="AB66" s="241"/>
      <c r="AC66" s="241"/>
      <c r="AD66" s="241"/>
      <c r="AE66" s="242"/>
      <c r="AF66" s="92" t="s">
        <v>84</v>
      </c>
      <c r="AG66" s="93"/>
      <c r="AH66" s="93"/>
      <c r="AI66" s="93"/>
      <c r="AJ66" s="27"/>
      <c r="AK66" s="93" t="s">
        <v>96</v>
      </c>
      <c r="AL66" s="93"/>
      <c r="AM66" s="93"/>
      <c r="AN66" s="93"/>
      <c r="AO66" s="93"/>
      <c r="AP66" s="93" t="s">
        <v>30</v>
      </c>
      <c r="AQ66" s="93"/>
      <c r="AR66" s="93"/>
      <c r="AS66" s="93"/>
      <c r="AT66" s="93"/>
      <c r="AU66" s="93"/>
      <c r="AV66" s="93"/>
      <c r="AW66" s="93"/>
      <c r="AX66" s="93"/>
      <c r="AY66" s="88">
        <f>AY67+AY68+AY69</f>
        <v>172648</v>
      </c>
      <c r="AZ66" s="88"/>
      <c r="BA66" s="88"/>
      <c r="BB66" s="88"/>
      <c r="BC66" s="88"/>
      <c r="BD66" s="88"/>
      <c r="BE66" s="88"/>
      <c r="BF66" s="88">
        <f>BF67+BF68+BF69</f>
        <v>172648</v>
      </c>
      <c r="BG66" s="88"/>
      <c r="BH66" s="88"/>
      <c r="BI66" s="88"/>
      <c r="BJ66" s="88"/>
      <c r="BK66" s="88"/>
      <c r="BL66" s="88"/>
      <c r="BM66" s="88">
        <f>BM67+BM68+BM69</f>
        <v>172648</v>
      </c>
      <c r="BN66" s="88"/>
      <c r="BO66" s="88"/>
      <c r="BP66" s="88"/>
      <c r="BQ66" s="88"/>
      <c r="BR66" s="88"/>
      <c r="BS66" s="88"/>
      <c r="BT66" s="88">
        <f>BT67+BT68+BT69</f>
        <v>0</v>
      </c>
      <c r="BU66" s="88"/>
      <c r="BV66" s="88"/>
      <c r="BW66" s="88"/>
      <c r="BX66" s="88"/>
      <c r="BY66" s="89"/>
    </row>
    <row r="67" spans="1:77" s="6" customFormat="1" ht="24" customHeight="1">
      <c r="A67" s="101" t="s">
        <v>115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3"/>
      <c r="AF67" s="104" t="s">
        <v>85</v>
      </c>
      <c r="AG67" s="75"/>
      <c r="AH67" s="75"/>
      <c r="AI67" s="75"/>
      <c r="AJ67" s="22"/>
      <c r="AK67" s="75" t="s">
        <v>97</v>
      </c>
      <c r="AL67" s="75"/>
      <c r="AM67" s="75"/>
      <c r="AN67" s="75"/>
      <c r="AO67" s="75"/>
      <c r="AP67" s="76" t="s">
        <v>277</v>
      </c>
      <c r="AQ67" s="75"/>
      <c r="AR67" s="75"/>
      <c r="AS67" s="75"/>
      <c r="AT67" s="75"/>
      <c r="AU67" s="75"/>
      <c r="AV67" s="75"/>
      <c r="AW67" s="75"/>
      <c r="AX67" s="75"/>
      <c r="AY67" s="69">
        <v>172648</v>
      </c>
      <c r="AZ67" s="69"/>
      <c r="BA67" s="69"/>
      <c r="BB67" s="69"/>
      <c r="BC67" s="69"/>
      <c r="BD67" s="69"/>
      <c r="BE67" s="69"/>
      <c r="BF67" s="69">
        <v>172648</v>
      </c>
      <c r="BG67" s="69"/>
      <c r="BH67" s="69"/>
      <c r="BI67" s="69"/>
      <c r="BJ67" s="69"/>
      <c r="BK67" s="69"/>
      <c r="BL67" s="69"/>
      <c r="BM67" s="69">
        <v>172648</v>
      </c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70"/>
    </row>
    <row r="68" spans="1:77" s="6" customFormat="1" ht="23.25" customHeight="1">
      <c r="A68" s="101" t="s">
        <v>116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3"/>
      <c r="AF68" s="104" t="s">
        <v>86</v>
      </c>
      <c r="AG68" s="75"/>
      <c r="AH68" s="75"/>
      <c r="AI68" s="75"/>
      <c r="AJ68" s="22"/>
      <c r="AK68" s="75" t="s">
        <v>98</v>
      </c>
      <c r="AL68" s="75"/>
      <c r="AM68" s="75"/>
      <c r="AN68" s="75"/>
      <c r="AO68" s="75"/>
      <c r="AP68" s="76" t="s">
        <v>277</v>
      </c>
      <c r="AQ68" s="75"/>
      <c r="AR68" s="75"/>
      <c r="AS68" s="75"/>
      <c r="AT68" s="75"/>
      <c r="AU68" s="75"/>
      <c r="AV68" s="75"/>
      <c r="AW68" s="75"/>
      <c r="AX68" s="75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70"/>
    </row>
    <row r="69" spans="1:77" s="6" customFormat="1" ht="11.25" customHeight="1">
      <c r="A69" s="246" t="s">
        <v>117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  <c r="R69" s="246"/>
      <c r="S69" s="246"/>
      <c r="T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247"/>
      <c r="AF69" s="104" t="s">
        <v>87</v>
      </c>
      <c r="AG69" s="75"/>
      <c r="AH69" s="75"/>
      <c r="AI69" s="75"/>
      <c r="AJ69" s="22"/>
      <c r="AK69" s="75" t="s">
        <v>99</v>
      </c>
      <c r="AL69" s="75"/>
      <c r="AM69" s="75"/>
      <c r="AN69" s="75"/>
      <c r="AO69" s="75"/>
      <c r="AP69" s="76" t="s">
        <v>277</v>
      </c>
      <c r="AQ69" s="75"/>
      <c r="AR69" s="75"/>
      <c r="AS69" s="75"/>
      <c r="AT69" s="75"/>
      <c r="AU69" s="75"/>
      <c r="AV69" s="75"/>
      <c r="AW69" s="75"/>
      <c r="AX69" s="75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70"/>
    </row>
    <row r="70" spans="1:77" s="6" customFormat="1" ht="12">
      <c r="A70" s="125" t="s">
        <v>118</v>
      </c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7"/>
      <c r="AF70" s="104" t="s">
        <v>107</v>
      </c>
      <c r="AG70" s="75"/>
      <c r="AH70" s="75"/>
      <c r="AI70" s="75"/>
      <c r="AJ70" s="22"/>
      <c r="AK70" s="75" t="s">
        <v>30</v>
      </c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70"/>
    </row>
    <row r="71" spans="1:77" s="6" customFormat="1" ht="24.75" customHeight="1">
      <c r="A71" s="248" t="s">
        <v>119</v>
      </c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2"/>
      <c r="AF71" s="104" t="s">
        <v>108</v>
      </c>
      <c r="AG71" s="75"/>
      <c r="AH71" s="75"/>
      <c r="AI71" s="75"/>
      <c r="AJ71" s="22"/>
      <c r="AK71" s="75" t="s">
        <v>100</v>
      </c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70"/>
    </row>
    <row r="72" spans="1:77" s="6" customFormat="1" ht="12">
      <c r="A72" s="248" t="s">
        <v>120</v>
      </c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2"/>
      <c r="AF72" s="104" t="s">
        <v>109</v>
      </c>
      <c r="AG72" s="75"/>
      <c r="AH72" s="75"/>
      <c r="AI72" s="75"/>
      <c r="AJ72" s="22"/>
      <c r="AK72" s="75" t="s">
        <v>101</v>
      </c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70"/>
    </row>
    <row r="73" spans="1:77" s="6" customFormat="1" ht="24" customHeight="1">
      <c r="A73" s="249" t="s">
        <v>121</v>
      </c>
      <c r="B73" s="249"/>
      <c r="C73" s="249"/>
      <c r="D73" s="249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50"/>
      <c r="AF73" s="104" t="s">
        <v>110</v>
      </c>
      <c r="AG73" s="75"/>
      <c r="AH73" s="75"/>
      <c r="AI73" s="75"/>
      <c r="AJ73" s="22"/>
      <c r="AK73" s="75" t="s">
        <v>102</v>
      </c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70"/>
    </row>
    <row r="74" spans="1:77" s="6" customFormat="1" ht="12">
      <c r="A74" s="125" t="s">
        <v>122</v>
      </c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7"/>
      <c r="AF74" s="104" t="s">
        <v>111</v>
      </c>
      <c r="AG74" s="75"/>
      <c r="AH74" s="75"/>
      <c r="AI74" s="75"/>
      <c r="AJ74" s="22"/>
      <c r="AK74" s="75" t="s">
        <v>30</v>
      </c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70"/>
    </row>
    <row r="75" spans="1:77" s="6" customFormat="1" ht="36" customHeight="1">
      <c r="A75" s="101" t="s">
        <v>123</v>
      </c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3"/>
      <c r="AF75" s="104" t="s">
        <v>112</v>
      </c>
      <c r="AG75" s="75"/>
      <c r="AH75" s="75"/>
      <c r="AI75" s="75"/>
      <c r="AJ75" s="22"/>
      <c r="AK75" s="75" t="s">
        <v>103</v>
      </c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70"/>
    </row>
    <row r="76" spans="1:79" s="30" customFormat="1" ht="12">
      <c r="A76" s="240" t="s">
        <v>264</v>
      </c>
      <c r="B76" s="241"/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41"/>
      <c r="Y76" s="241"/>
      <c r="Z76" s="241"/>
      <c r="AA76" s="241"/>
      <c r="AB76" s="241"/>
      <c r="AC76" s="241"/>
      <c r="AD76" s="241"/>
      <c r="AE76" s="242"/>
      <c r="AF76" s="92" t="s">
        <v>113</v>
      </c>
      <c r="AG76" s="93"/>
      <c r="AH76" s="93"/>
      <c r="AI76" s="93"/>
      <c r="AJ76" s="27"/>
      <c r="AK76" s="93" t="s">
        <v>278</v>
      </c>
      <c r="AL76" s="93"/>
      <c r="AM76" s="93"/>
      <c r="AN76" s="93"/>
      <c r="AO76" s="93"/>
      <c r="AP76" s="93" t="s">
        <v>30</v>
      </c>
      <c r="AQ76" s="93"/>
      <c r="AR76" s="93"/>
      <c r="AS76" s="93"/>
      <c r="AT76" s="93"/>
      <c r="AU76" s="93"/>
      <c r="AV76" s="93"/>
      <c r="AW76" s="93"/>
      <c r="AX76" s="93"/>
      <c r="AY76" s="88">
        <f>AY77+AY79</f>
        <v>2743104</v>
      </c>
      <c r="AZ76" s="88"/>
      <c r="BA76" s="88"/>
      <c r="BB76" s="88"/>
      <c r="BC76" s="88"/>
      <c r="BD76" s="88"/>
      <c r="BE76" s="88"/>
      <c r="BF76" s="88">
        <f>BF77+BF79</f>
        <v>1192861</v>
      </c>
      <c r="BG76" s="88"/>
      <c r="BH76" s="88"/>
      <c r="BI76" s="88"/>
      <c r="BJ76" s="88"/>
      <c r="BK76" s="88"/>
      <c r="BL76" s="88"/>
      <c r="BM76" s="88">
        <f>BM77+BM79</f>
        <v>1167663</v>
      </c>
      <c r="BN76" s="88"/>
      <c r="BO76" s="88"/>
      <c r="BP76" s="88"/>
      <c r="BQ76" s="88"/>
      <c r="BR76" s="88"/>
      <c r="BS76" s="88"/>
      <c r="BT76" s="88">
        <f>BT77+BT79</f>
        <v>0</v>
      </c>
      <c r="BU76" s="88"/>
      <c r="BV76" s="88"/>
      <c r="BW76" s="88"/>
      <c r="BX76" s="88"/>
      <c r="BY76" s="89"/>
      <c r="CA76" s="65">
        <f>AY76+AY113+AY87</f>
        <v>4691874</v>
      </c>
    </row>
    <row r="77" spans="1:77" s="6" customFormat="1" ht="24.75" customHeight="1" hidden="1">
      <c r="A77" s="101" t="s">
        <v>126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3"/>
      <c r="AF77" s="104" t="s">
        <v>114</v>
      </c>
      <c r="AG77" s="75"/>
      <c r="AH77" s="75"/>
      <c r="AI77" s="75"/>
      <c r="AJ77" s="22"/>
      <c r="AK77" s="75" t="s">
        <v>106</v>
      </c>
      <c r="AL77" s="75"/>
      <c r="AM77" s="75"/>
      <c r="AN77" s="75"/>
      <c r="AO77" s="75"/>
      <c r="AP77" s="76" t="s">
        <v>30</v>
      </c>
      <c r="AQ77" s="75"/>
      <c r="AR77" s="75"/>
      <c r="AS77" s="75"/>
      <c r="AT77" s="75"/>
      <c r="AU77" s="75"/>
      <c r="AV77" s="75"/>
      <c r="AW77" s="75"/>
      <c r="AX77" s="75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70"/>
    </row>
    <row r="78" spans="1:77" s="6" customFormat="1" ht="12" hidden="1">
      <c r="A78" s="252" t="s">
        <v>212</v>
      </c>
      <c r="B78" s="235"/>
      <c r="C78" s="235"/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  <c r="R78" s="235"/>
      <c r="S78" s="235"/>
      <c r="T78" s="235"/>
      <c r="U78" s="235"/>
      <c r="V78" s="235"/>
      <c r="W78" s="235"/>
      <c r="X78" s="235"/>
      <c r="Y78" s="235"/>
      <c r="Z78" s="235"/>
      <c r="AA78" s="235"/>
      <c r="AB78" s="235"/>
      <c r="AC78" s="235"/>
      <c r="AD78" s="235"/>
      <c r="AE78" s="236"/>
      <c r="AF78" s="251" t="s">
        <v>279</v>
      </c>
      <c r="AG78" s="121"/>
      <c r="AH78" s="121"/>
      <c r="AI78" s="122"/>
      <c r="AJ78" s="22"/>
      <c r="AK78" s="76" t="s">
        <v>106</v>
      </c>
      <c r="AL78" s="75"/>
      <c r="AM78" s="75"/>
      <c r="AN78" s="75"/>
      <c r="AO78" s="75"/>
      <c r="AP78" s="76" t="s">
        <v>207</v>
      </c>
      <c r="AQ78" s="75"/>
      <c r="AR78" s="75"/>
      <c r="AS78" s="75"/>
      <c r="AT78" s="76"/>
      <c r="AU78" s="75"/>
      <c r="AV78" s="75"/>
      <c r="AW78" s="75"/>
      <c r="AX78" s="75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70"/>
    </row>
    <row r="79" spans="1:77" s="30" customFormat="1" ht="12">
      <c r="A79" s="253" t="s">
        <v>129</v>
      </c>
      <c r="B79" s="254"/>
      <c r="C79" s="254"/>
      <c r="D79" s="254"/>
      <c r="E79" s="254"/>
      <c r="F79" s="254"/>
      <c r="G79" s="254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4"/>
      <c r="S79" s="254"/>
      <c r="T79" s="254"/>
      <c r="U79" s="254"/>
      <c r="V79" s="254"/>
      <c r="W79" s="254"/>
      <c r="X79" s="254"/>
      <c r="Y79" s="254"/>
      <c r="Z79" s="254"/>
      <c r="AA79" s="254"/>
      <c r="AB79" s="254"/>
      <c r="AC79" s="254"/>
      <c r="AD79" s="254"/>
      <c r="AE79" s="255"/>
      <c r="AF79" s="92" t="s">
        <v>127</v>
      </c>
      <c r="AG79" s="93"/>
      <c r="AH79" s="93"/>
      <c r="AI79" s="93"/>
      <c r="AJ79" s="27"/>
      <c r="AK79" s="93" t="s">
        <v>128</v>
      </c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88">
        <f>SUM(AY80:BE86)</f>
        <v>2743104</v>
      </c>
      <c r="AZ79" s="88"/>
      <c r="BA79" s="88"/>
      <c r="BB79" s="88"/>
      <c r="BC79" s="88"/>
      <c r="BD79" s="88"/>
      <c r="BE79" s="88"/>
      <c r="BF79" s="88">
        <f>SUM(BF80:BL86)</f>
        <v>1192861</v>
      </c>
      <c r="BG79" s="88"/>
      <c r="BH79" s="88"/>
      <c r="BI79" s="88"/>
      <c r="BJ79" s="88"/>
      <c r="BK79" s="88"/>
      <c r="BL79" s="88"/>
      <c r="BM79" s="88">
        <f>SUM(BM80:BS86)</f>
        <v>1167663</v>
      </c>
      <c r="BN79" s="88"/>
      <c r="BO79" s="88"/>
      <c r="BP79" s="88"/>
      <c r="BQ79" s="88"/>
      <c r="BR79" s="88"/>
      <c r="BS79" s="88"/>
      <c r="BT79" s="88">
        <f>SUM(BT80:BY86)</f>
        <v>0</v>
      </c>
      <c r="BU79" s="88"/>
      <c r="BV79" s="88"/>
      <c r="BW79" s="88"/>
      <c r="BX79" s="88"/>
      <c r="BY79" s="89"/>
    </row>
    <row r="80" spans="1:77" s="6" customFormat="1" ht="25.5" customHeight="1">
      <c r="A80" s="267" t="s">
        <v>210</v>
      </c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5"/>
      <c r="AF80" s="251" t="s">
        <v>198</v>
      </c>
      <c r="AG80" s="121"/>
      <c r="AH80" s="121"/>
      <c r="AI80" s="122"/>
      <c r="AJ80" s="24"/>
      <c r="AK80" s="268" t="s">
        <v>128</v>
      </c>
      <c r="AL80" s="121"/>
      <c r="AM80" s="121"/>
      <c r="AN80" s="121"/>
      <c r="AO80" s="122"/>
      <c r="AP80" s="268" t="s">
        <v>205</v>
      </c>
      <c r="AQ80" s="121"/>
      <c r="AR80" s="121"/>
      <c r="AS80" s="122"/>
      <c r="AT80" s="268"/>
      <c r="AU80" s="121"/>
      <c r="AV80" s="121"/>
      <c r="AW80" s="121"/>
      <c r="AX80" s="122"/>
      <c r="AY80" s="116">
        <v>45877</v>
      </c>
      <c r="AZ80" s="117"/>
      <c r="BA80" s="117"/>
      <c r="BB80" s="117"/>
      <c r="BC80" s="117"/>
      <c r="BD80" s="117"/>
      <c r="BE80" s="118"/>
      <c r="BF80" s="116">
        <v>44960</v>
      </c>
      <c r="BG80" s="117"/>
      <c r="BH80" s="117"/>
      <c r="BI80" s="117"/>
      <c r="BJ80" s="117"/>
      <c r="BK80" s="117"/>
      <c r="BL80" s="118"/>
      <c r="BM80" s="116">
        <v>44060</v>
      </c>
      <c r="BN80" s="117"/>
      <c r="BO80" s="117"/>
      <c r="BP80" s="117"/>
      <c r="BQ80" s="117"/>
      <c r="BR80" s="117"/>
      <c r="BS80" s="118"/>
      <c r="BT80" s="116"/>
      <c r="BU80" s="117"/>
      <c r="BV80" s="117"/>
      <c r="BW80" s="117"/>
      <c r="BX80" s="117"/>
      <c r="BY80" s="119"/>
    </row>
    <row r="81" spans="1:77" s="6" customFormat="1" ht="12">
      <c r="A81" s="266" t="s">
        <v>211</v>
      </c>
      <c r="B81" s="238"/>
      <c r="C81" s="238"/>
      <c r="D81" s="238"/>
      <c r="E81" s="238"/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/>
      <c r="Q81" s="238"/>
      <c r="R81" s="238"/>
      <c r="S81" s="238"/>
      <c r="T81" s="238"/>
      <c r="U81" s="238"/>
      <c r="V81" s="238"/>
      <c r="W81" s="238"/>
      <c r="X81" s="238"/>
      <c r="Y81" s="238"/>
      <c r="Z81" s="238"/>
      <c r="AA81" s="238"/>
      <c r="AB81" s="238"/>
      <c r="AC81" s="238"/>
      <c r="AD81" s="238"/>
      <c r="AE81" s="239"/>
      <c r="AF81" s="104" t="s">
        <v>199</v>
      </c>
      <c r="AG81" s="75"/>
      <c r="AH81" s="75"/>
      <c r="AI81" s="75"/>
      <c r="AJ81" s="22"/>
      <c r="AK81" s="76" t="s">
        <v>128</v>
      </c>
      <c r="AL81" s="75"/>
      <c r="AM81" s="75"/>
      <c r="AN81" s="75"/>
      <c r="AO81" s="75"/>
      <c r="AP81" s="76" t="s">
        <v>206</v>
      </c>
      <c r="AQ81" s="75"/>
      <c r="AR81" s="75"/>
      <c r="AS81" s="75"/>
      <c r="AT81" s="76"/>
      <c r="AU81" s="75"/>
      <c r="AV81" s="75"/>
      <c r="AW81" s="75"/>
      <c r="AX81" s="75"/>
      <c r="AY81" s="69">
        <v>960316</v>
      </c>
      <c r="AZ81" s="69"/>
      <c r="BA81" s="69"/>
      <c r="BB81" s="69"/>
      <c r="BC81" s="69"/>
      <c r="BD81" s="69"/>
      <c r="BE81" s="69"/>
      <c r="BF81" s="69">
        <v>941110</v>
      </c>
      <c r="BG81" s="69"/>
      <c r="BH81" s="69"/>
      <c r="BI81" s="69"/>
      <c r="BJ81" s="69"/>
      <c r="BK81" s="69"/>
      <c r="BL81" s="69"/>
      <c r="BM81" s="69">
        <v>922288</v>
      </c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70"/>
    </row>
    <row r="82" spans="1:79" s="6" customFormat="1" ht="12">
      <c r="A82" s="252" t="s">
        <v>212</v>
      </c>
      <c r="B82" s="235"/>
      <c r="C82" s="235"/>
      <c r="D82" s="235"/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  <c r="R82" s="235"/>
      <c r="S82" s="235"/>
      <c r="T82" s="235"/>
      <c r="U82" s="235"/>
      <c r="V82" s="235"/>
      <c r="W82" s="235"/>
      <c r="X82" s="235"/>
      <c r="Y82" s="235"/>
      <c r="Z82" s="235"/>
      <c r="AA82" s="235"/>
      <c r="AB82" s="235"/>
      <c r="AC82" s="235"/>
      <c r="AD82" s="235"/>
      <c r="AE82" s="236"/>
      <c r="AF82" s="251" t="s">
        <v>200</v>
      </c>
      <c r="AG82" s="121"/>
      <c r="AH82" s="121"/>
      <c r="AI82" s="122"/>
      <c r="AJ82" s="22"/>
      <c r="AK82" s="76" t="s">
        <v>128</v>
      </c>
      <c r="AL82" s="75"/>
      <c r="AM82" s="75"/>
      <c r="AN82" s="75"/>
      <c r="AO82" s="75"/>
      <c r="AP82" s="76" t="s">
        <v>207</v>
      </c>
      <c r="AQ82" s="75"/>
      <c r="AR82" s="75"/>
      <c r="AS82" s="75"/>
      <c r="AT82" s="76"/>
      <c r="AU82" s="75"/>
      <c r="AV82" s="75"/>
      <c r="AW82" s="75"/>
      <c r="AX82" s="75"/>
      <c r="AY82" s="69">
        <v>71311</v>
      </c>
      <c r="AZ82" s="69"/>
      <c r="BA82" s="69"/>
      <c r="BB82" s="69"/>
      <c r="BC82" s="69"/>
      <c r="BD82" s="69"/>
      <c r="BE82" s="69"/>
      <c r="BF82" s="69">
        <v>69885</v>
      </c>
      <c r="BG82" s="69"/>
      <c r="BH82" s="69"/>
      <c r="BI82" s="69"/>
      <c r="BJ82" s="69"/>
      <c r="BK82" s="69"/>
      <c r="BL82" s="69"/>
      <c r="BM82" s="69">
        <v>67147</v>
      </c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70"/>
      <c r="CA82" s="6">
        <f>AT125</f>
        <v>0</v>
      </c>
    </row>
    <row r="83" spans="1:77" s="6" customFormat="1" ht="12">
      <c r="A83" s="252" t="s">
        <v>213</v>
      </c>
      <c r="B83" s="235"/>
      <c r="C83" s="235"/>
      <c r="D83" s="235"/>
      <c r="E83" s="235"/>
      <c r="F83" s="235"/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5"/>
      <c r="R83" s="235"/>
      <c r="S83" s="235"/>
      <c r="T83" s="235"/>
      <c r="U83" s="235"/>
      <c r="V83" s="235"/>
      <c r="W83" s="235"/>
      <c r="X83" s="235"/>
      <c r="Y83" s="235"/>
      <c r="Z83" s="235"/>
      <c r="AA83" s="235"/>
      <c r="AB83" s="235"/>
      <c r="AC83" s="235"/>
      <c r="AD83" s="235"/>
      <c r="AE83" s="236"/>
      <c r="AF83" s="104" t="s">
        <v>201</v>
      </c>
      <c r="AG83" s="75"/>
      <c r="AH83" s="75"/>
      <c r="AI83" s="75"/>
      <c r="AJ83" s="22"/>
      <c r="AK83" s="76" t="s">
        <v>128</v>
      </c>
      <c r="AL83" s="75"/>
      <c r="AM83" s="75"/>
      <c r="AN83" s="75"/>
      <c r="AO83" s="75"/>
      <c r="AP83" s="76" t="s">
        <v>208</v>
      </c>
      <c r="AQ83" s="75"/>
      <c r="AR83" s="75"/>
      <c r="AS83" s="75"/>
      <c r="AT83" s="76"/>
      <c r="AU83" s="75"/>
      <c r="AV83" s="75"/>
      <c r="AW83" s="75"/>
      <c r="AX83" s="75"/>
      <c r="AY83" s="69">
        <v>139700</v>
      </c>
      <c r="AZ83" s="69"/>
      <c r="BA83" s="69"/>
      <c r="BB83" s="69"/>
      <c r="BC83" s="69"/>
      <c r="BD83" s="69"/>
      <c r="BE83" s="69"/>
      <c r="BF83" s="69">
        <v>136906</v>
      </c>
      <c r="BG83" s="69"/>
      <c r="BH83" s="69"/>
      <c r="BI83" s="69"/>
      <c r="BJ83" s="69"/>
      <c r="BK83" s="69"/>
      <c r="BL83" s="69"/>
      <c r="BM83" s="69">
        <v>134168</v>
      </c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70"/>
    </row>
    <row r="84" spans="1:77" s="6" customFormat="1" ht="12">
      <c r="A84" s="252" t="s">
        <v>237</v>
      </c>
      <c r="B84" s="235"/>
      <c r="C84" s="235"/>
      <c r="D84" s="235"/>
      <c r="E84" s="235"/>
      <c r="F84" s="235"/>
      <c r="G84" s="235"/>
      <c r="H84" s="235"/>
      <c r="I84" s="235"/>
      <c r="J84" s="235"/>
      <c r="K84" s="235"/>
      <c r="L84" s="235"/>
      <c r="M84" s="235"/>
      <c r="N84" s="235"/>
      <c r="O84" s="235"/>
      <c r="P84" s="235"/>
      <c r="Q84" s="235"/>
      <c r="R84" s="235"/>
      <c r="S84" s="235"/>
      <c r="T84" s="235"/>
      <c r="U84" s="235"/>
      <c r="V84" s="235"/>
      <c r="W84" s="235"/>
      <c r="X84" s="235"/>
      <c r="Y84" s="235"/>
      <c r="Z84" s="235"/>
      <c r="AA84" s="235"/>
      <c r="AB84" s="235"/>
      <c r="AC84" s="235"/>
      <c r="AD84" s="235"/>
      <c r="AE84" s="236"/>
      <c r="AF84" s="251" t="s">
        <v>202</v>
      </c>
      <c r="AG84" s="121"/>
      <c r="AH84" s="121"/>
      <c r="AI84" s="122"/>
      <c r="AJ84" s="22"/>
      <c r="AK84" s="76" t="s">
        <v>128</v>
      </c>
      <c r="AL84" s="75"/>
      <c r="AM84" s="75"/>
      <c r="AN84" s="75"/>
      <c r="AO84" s="75"/>
      <c r="AP84" s="76" t="s">
        <v>238</v>
      </c>
      <c r="AQ84" s="75"/>
      <c r="AR84" s="75"/>
      <c r="AS84" s="75"/>
      <c r="AT84" s="76"/>
      <c r="AU84" s="75"/>
      <c r="AV84" s="75"/>
      <c r="AW84" s="75"/>
      <c r="AX84" s="75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70"/>
    </row>
    <row r="85" spans="1:77" s="6" customFormat="1" ht="12">
      <c r="A85" s="234" t="s">
        <v>214</v>
      </c>
      <c r="B85" s="235"/>
      <c r="C85" s="235"/>
      <c r="D85" s="235"/>
      <c r="E85" s="235"/>
      <c r="F85" s="235"/>
      <c r="G85" s="235"/>
      <c r="H85" s="235"/>
      <c r="I85" s="235"/>
      <c r="J85" s="235"/>
      <c r="K85" s="235"/>
      <c r="L85" s="235"/>
      <c r="M85" s="235"/>
      <c r="N85" s="235"/>
      <c r="O85" s="235"/>
      <c r="P85" s="235"/>
      <c r="Q85" s="235"/>
      <c r="R85" s="235"/>
      <c r="S85" s="235"/>
      <c r="T85" s="235"/>
      <c r="U85" s="235"/>
      <c r="V85" s="235"/>
      <c r="W85" s="235"/>
      <c r="X85" s="235"/>
      <c r="Y85" s="235"/>
      <c r="Z85" s="235"/>
      <c r="AA85" s="235"/>
      <c r="AB85" s="235"/>
      <c r="AC85" s="235"/>
      <c r="AD85" s="235"/>
      <c r="AE85" s="236"/>
      <c r="AF85" s="104" t="s">
        <v>203</v>
      </c>
      <c r="AG85" s="75"/>
      <c r="AH85" s="75"/>
      <c r="AI85" s="75"/>
      <c r="AJ85" s="22"/>
      <c r="AK85" s="76" t="s">
        <v>128</v>
      </c>
      <c r="AL85" s="75"/>
      <c r="AM85" s="75"/>
      <c r="AN85" s="75"/>
      <c r="AO85" s="75"/>
      <c r="AP85" s="76" t="s">
        <v>209</v>
      </c>
      <c r="AQ85" s="75"/>
      <c r="AR85" s="75"/>
      <c r="AS85" s="75"/>
      <c r="AT85" s="75" t="s">
        <v>317</v>
      </c>
      <c r="AU85" s="75"/>
      <c r="AV85" s="75"/>
      <c r="AW85" s="75"/>
      <c r="AX85" s="75"/>
      <c r="AY85" s="69">
        <v>1450000</v>
      </c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70"/>
    </row>
    <row r="86" spans="1:77" s="6" customFormat="1" ht="12">
      <c r="A86" s="252" t="s">
        <v>215</v>
      </c>
      <c r="B86" s="235"/>
      <c r="C86" s="235"/>
      <c r="D86" s="235"/>
      <c r="E86" s="235"/>
      <c r="F86" s="235"/>
      <c r="G86" s="235"/>
      <c r="H86" s="235"/>
      <c r="I86" s="235"/>
      <c r="J86" s="235"/>
      <c r="K86" s="235"/>
      <c r="L86" s="235"/>
      <c r="M86" s="235"/>
      <c r="N86" s="235"/>
      <c r="O86" s="235"/>
      <c r="P86" s="235"/>
      <c r="Q86" s="235"/>
      <c r="R86" s="235"/>
      <c r="S86" s="235"/>
      <c r="T86" s="235"/>
      <c r="U86" s="235"/>
      <c r="V86" s="235"/>
      <c r="W86" s="235"/>
      <c r="X86" s="235"/>
      <c r="Y86" s="235"/>
      <c r="Z86" s="235"/>
      <c r="AA86" s="235"/>
      <c r="AB86" s="235"/>
      <c r="AC86" s="235"/>
      <c r="AD86" s="235"/>
      <c r="AE86" s="236"/>
      <c r="AF86" s="251" t="s">
        <v>204</v>
      </c>
      <c r="AG86" s="121"/>
      <c r="AH86" s="121"/>
      <c r="AI86" s="122"/>
      <c r="AJ86" s="22"/>
      <c r="AK86" s="76" t="s">
        <v>128</v>
      </c>
      <c r="AL86" s="75"/>
      <c r="AM86" s="75"/>
      <c r="AN86" s="75"/>
      <c r="AO86" s="75"/>
      <c r="AP86" s="76" t="s">
        <v>95</v>
      </c>
      <c r="AQ86" s="75"/>
      <c r="AR86" s="75"/>
      <c r="AS86" s="75"/>
      <c r="AT86" s="75" t="s">
        <v>317</v>
      </c>
      <c r="AU86" s="75"/>
      <c r="AV86" s="75"/>
      <c r="AW86" s="75"/>
      <c r="AX86" s="75"/>
      <c r="AY86" s="69">
        <v>75900</v>
      </c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70"/>
    </row>
    <row r="87" spans="1:77" s="30" customFormat="1" ht="12">
      <c r="A87" s="253" t="s">
        <v>224</v>
      </c>
      <c r="B87" s="254"/>
      <c r="C87" s="254"/>
      <c r="D87" s="254"/>
      <c r="E87" s="254"/>
      <c r="F87" s="254"/>
      <c r="G87" s="254"/>
      <c r="H87" s="254"/>
      <c r="I87" s="254"/>
      <c r="J87" s="254"/>
      <c r="K87" s="254"/>
      <c r="L87" s="254"/>
      <c r="M87" s="254"/>
      <c r="N87" s="254"/>
      <c r="O87" s="254"/>
      <c r="P87" s="254"/>
      <c r="Q87" s="254"/>
      <c r="R87" s="254"/>
      <c r="S87" s="254"/>
      <c r="T87" s="254"/>
      <c r="U87" s="254"/>
      <c r="V87" s="254"/>
      <c r="W87" s="254"/>
      <c r="X87" s="254"/>
      <c r="Y87" s="254"/>
      <c r="Z87" s="254"/>
      <c r="AA87" s="254"/>
      <c r="AB87" s="254"/>
      <c r="AC87" s="254"/>
      <c r="AD87" s="254"/>
      <c r="AE87" s="255"/>
      <c r="AF87" s="92" t="s">
        <v>183</v>
      </c>
      <c r="AG87" s="93"/>
      <c r="AH87" s="93"/>
      <c r="AI87" s="93"/>
      <c r="AJ87" s="27"/>
      <c r="AK87" s="93" t="s">
        <v>30</v>
      </c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88">
        <f>AY89+AY92</f>
        <v>935340</v>
      </c>
      <c r="AZ87" s="88"/>
      <c r="BA87" s="88"/>
      <c r="BB87" s="88"/>
      <c r="BC87" s="88"/>
      <c r="BD87" s="88"/>
      <c r="BE87" s="88"/>
      <c r="BF87" s="88">
        <f>BF89</f>
        <v>0</v>
      </c>
      <c r="BG87" s="88"/>
      <c r="BH87" s="88"/>
      <c r="BI87" s="88"/>
      <c r="BJ87" s="88"/>
      <c r="BK87" s="88"/>
      <c r="BL87" s="88"/>
      <c r="BM87" s="88">
        <f>BM89</f>
        <v>0</v>
      </c>
      <c r="BN87" s="88"/>
      <c r="BO87" s="88"/>
      <c r="BP87" s="88"/>
      <c r="BQ87" s="88"/>
      <c r="BR87" s="88"/>
      <c r="BS87" s="88"/>
      <c r="BT87" s="88">
        <f>BT89</f>
        <v>0</v>
      </c>
      <c r="BU87" s="88"/>
      <c r="BV87" s="88"/>
      <c r="BW87" s="88"/>
      <c r="BX87" s="88"/>
      <c r="BY87" s="89"/>
    </row>
    <row r="88" spans="1:77" s="6" customFormat="1" ht="12">
      <c r="A88" s="125" t="s">
        <v>264</v>
      </c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7"/>
      <c r="AF88" s="74" t="s">
        <v>185</v>
      </c>
      <c r="AG88" s="75"/>
      <c r="AH88" s="75"/>
      <c r="AI88" s="75"/>
      <c r="AJ88" s="22"/>
      <c r="AK88" s="75" t="s">
        <v>30</v>
      </c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70"/>
    </row>
    <row r="89" spans="1:77" s="6" customFormat="1" ht="12">
      <c r="A89" s="101" t="s">
        <v>129</v>
      </c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3"/>
      <c r="AF89" s="74" t="s">
        <v>186</v>
      </c>
      <c r="AG89" s="75"/>
      <c r="AH89" s="75"/>
      <c r="AI89" s="75"/>
      <c r="AJ89" s="22"/>
      <c r="AK89" s="75" t="s">
        <v>128</v>
      </c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69">
        <f>SUM(AY90:BE91)</f>
        <v>0</v>
      </c>
      <c r="AZ89" s="69"/>
      <c r="BA89" s="69"/>
      <c r="BB89" s="69"/>
      <c r="BC89" s="69"/>
      <c r="BD89" s="69"/>
      <c r="BE89" s="69"/>
      <c r="BF89" s="69">
        <f>SUM(BF90:BL91)</f>
        <v>0</v>
      </c>
      <c r="BG89" s="69"/>
      <c r="BH89" s="69"/>
      <c r="BI89" s="69"/>
      <c r="BJ89" s="69"/>
      <c r="BK89" s="69"/>
      <c r="BL89" s="69"/>
      <c r="BM89" s="69">
        <f>SUM(BM90:BS91)</f>
        <v>0</v>
      </c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70"/>
    </row>
    <row r="90" spans="1:77" s="6" customFormat="1" ht="12">
      <c r="A90" s="267" t="s">
        <v>265</v>
      </c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5"/>
      <c r="AF90" s="251"/>
      <c r="AG90" s="121"/>
      <c r="AH90" s="121"/>
      <c r="AI90" s="122"/>
      <c r="AJ90" s="22"/>
      <c r="AK90" s="268"/>
      <c r="AL90" s="121"/>
      <c r="AM90" s="121"/>
      <c r="AN90" s="121"/>
      <c r="AO90" s="122"/>
      <c r="AP90" s="268"/>
      <c r="AQ90" s="121"/>
      <c r="AR90" s="121"/>
      <c r="AS90" s="122"/>
      <c r="AT90" s="268"/>
      <c r="AU90" s="121"/>
      <c r="AV90" s="121"/>
      <c r="AW90" s="121"/>
      <c r="AX90" s="122"/>
      <c r="AY90" s="116"/>
      <c r="AZ90" s="117"/>
      <c r="BA90" s="117"/>
      <c r="BB90" s="117"/>
      <c r="BC90" s="117"/>
      <c r="BD90" s="117"/>
      <c r="BE90" s="118"/>
      <c r="BF90" s="116"/>
      <c r="BG90" s="117"/>
      <c r="BH90" s="117"/>
      <c r="BI90" s="117"/>
      <c r="BJ90" s="117"/>
      <c r="BK90" s="117"/>
      <c r="BL90" s="118"/>
      <c r="BM90" s="116"/>
      <c r="BN90" s="117"/>
      <c r="BO90" s="117"/>
      <c r="BP90" s="117"/>
      <c r="BQ90" s="117"/>
      <c r="BR90" s="117"/>
      <c r="BS90" s="118"/>
      <c r="BT90" s="116"/>
      <c r="BU90" s="117"/>
      <c r="BV90" s="117"/>
      <c r="BW90" s="117"/>
      <c r="BX90" s="117"/>
      <c r="BY90" s="119"/>
    </row>
    <row r="91" spans="1:77" s="6" customFormat="1" ht="12">
      <c r="A91" s="252" t="s">
        <v>215</v>
      </c>
      <c r="B91" s="235"/>
      <c r="C91" s="235"/>
      <c r="D91" s="235"/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  <c r="R91" s="235"/>
      <c r="S91" s="235"/>
      <c r="T91" s="235"/>
      <c r="U91" s="235"/>
      <c r="V91" s="235"/>
      <c r="W91" s="235"/>
      <c r="X91" s="235"/>
      <c r="Y91" s="235"/>
      <c r="Z91" s="235"/>
      <c r="AA91" s="235"/>
      <c r="AB91" s="235"/>
      <c r="AC91" s="235"/>
      <c r="AD91" s="235"/>
      <c r="AE91" s="236"/>
      <c r="AF91" s="74" t="s">
        <v>216</v>
      </c>
      <c r="AG91" s="75"/>
      <c r="AH91" s="75"/>
      <c r="AI91" s="75"/>
      <c r="AJ91" s="22"/>
      <c r="AK91" s="76" t="s">
        <v>128</v>
      </c>
      <c r="AL91" s="75"/>
      <c r="AM91" s="75"/>
      <c r="AN91" s="75"/>
      <c r="AO91" s="75"/>
      <c r="AP91" s="76" t="s">
        <v>95</v>
      </c>
      <c r="AQ91" s="75"/>
      <c r="AR91" s="75"/>
      <c r="AS91" s="75"/>
      <c r="AT91" s="76"/>
      <c r="AU91" s="75"/>
      <c r="AV91" s="75"/>
      <c r="AW91" s="75"/>
      <c r="AX91" s="75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70"/>
    </row>
    <row r="92" spans="1:77" s="6" customFormat="1" ht="12">
      <c r="A92" s="101" t="s">
        <v>129</v>
      </c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3"/>
      <c r="AF92" s="104" t="s">
        <v>266</v>
      </c>
      <c r="AG92" s="75"/>
      <c r="AH92" s="75"/>
      <c r="AI92" s="75"/>
      <c r="AJ92" s="22" t="s">
        <v>287</v>
      </c>
      <c r="AK92" s="75" t="s">
        <v>128</v>
      </c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69">
        <f>SUM(AY93:BE96)</f>
        <v>935340</v>
      </c>
      <c r="AZ92" s="69"/>
      <c r="BA92" s="69"/>
      <c r="BB92" s="69"/>
      <c r="BC92" s="69"/>
      <c r="BD92" s="69"/>
      <c r="BE92" s="69"/>
      <c r="BF92" s="138">
        <f>SUM(BF93:BL96)</f>
        <v>0</v>
      </c>
      <c r="BG92" s="138"/>
      <c r="BH92" s="138"/>
      <c r="BI92" s="138"/>
      <c r="BJ92" s="138"/>
      <c r="BK92" s="138"/>
      <c r="BL92" s="138"/>
      <c r="BM92" s="138">
        <f>SUM(BM93:BS96)</f>
        <v>0</v>
      </c>
      <c r="BN92" s="138"/>
      <c r="BO92" s="138"/>
      <c r="BP92" s="138"/>
      <c r="BQ92" s="138"/>
      <c r="BR92" s="138"/>
      <c r="BS92" s="138"/>
      <c r="BT92" s="138"/>
      <c r="BU92" s="138"/>
      <c r="BV92" s="138"/>
      <c r="BW92" s="138"/>
      <c r="BX92" s="138"/>
      <c r="BY92" s="269"/>
    </row>
    <row r="93" spans="1:77" s="6" customFormat="1" ht="12">
      <c r="A93" s="267" t="s">
        <v>265</v>
      </c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5"/>
      <c r="AF93" s="251"/>
      <c r="AG93" s="121"/>
      <c r="AH93" s="121"/>
      <c r="AI93" s="122"/>
      <c r="AJ93" s="22"/>
      <c r="AK93" s="268"/>
      <c r="AL93" s="121"/>
      <c r="AM93" s="121"/>
      <c r="AN93" s="121"/>
      <c r="AO93" s="122"/>
      <c r="AP93" s="268"/>
      <c r="AQ93" s="121"/>
      <c r="AR93" s="121"/>
      <c r="AS93" s="122"/>
      <c r="AT93" s="268"/>
      <c r="AU93" s="121"/>
      <c r="AV93" s="121"/>
      <c r="AW93" s="121"/>
      <c r="AX93" s="122"/>
      <c r="AY93" s="116"/>
      <c r="AZ93" s="117"/>
      <c r="BA93" s="117"/>
      <c r="BB93" s="117"/>
      <c r="BC93" s="117"/>
      <c r="BD93" s="117"/>
      <c r="BE93" s="118"/>
      <c r="BF93" s="116"/>
      <c r="BG93" s="117"/>
      <c r="BH93" s="117"/>
      <c r="BI93" s="117"/>
      <c r="BJ93" s="117"/>
      <c r="BK93" s="117"/>
      <c r="BL93" s="118"/>
      <c r="BM93" s="116"/>
      <c r="BN93" s="117"/>
      <c r="BO93" s="117"/>
      <c r="BP93" s="117"/>
      <c r="BQ93" s="117"/>
      <c r="BR93" s="117"/>
      <c r="BS93" s="118"/>
      <c r="BT93" s="116"/>
      <c r="BU93" s="117"/>
      <c r="BV93" s="117"/>
      <c r="BW93" s="117"/>
      <c r="BX93" s="117"/>
      <c r="BY93" s="119"/>
    </row>
    <row r="94" spans="1:77" s="6" customFormat="1" ht="12">
      <c r="A94" s="252" t="s">
        <v>212</v>
      </c>
      <c r="B94" s="235"/>
      <c r="C94" s="235"/>
      <c r="D94" s="235"/>
      <c r="E94" s="235"/>
      <c r="F94" s="235"/>
      <c r="G94" s="235"/>
      <c r="H94" s="235"/>
      <c r="I94" s="235"/>
      <c r="J94" s="235"/>
      <c r="K94" s="235"/>
      <c r="L94" s="235"/>
      <c r="M94" s="235"/>
      <c r="N94" s="235"/>
      <c r="O94" s="235"/>
      <c r="P94" s="235"/>
      <c r="Q94" s="235"/>
      <c r="R94" s="235"/>
      <c r="S94" s="235"/>
      <c r="T94" s="235"/>
      <c r="U94" s="235"/>
      <c r="V94" s="235"/>
      <c r="W94" s="235"/>
      <c r="X94" s="235"/>
      <c r="Y94" s="235"/>
      <c r="Z94" s="235"/>
      <c r="AA94" s="235"/>
      <c r="AB94" s="235"/>
      <c r="AC94" s="235"/>
      <c r="AD94" s="235"/>
      <c r="AE94" s="236"/>
      <c r="AF94" s="251" t="s">
        <v>267</v>
      </c>
      <c r="AG94" s="121"/>
      <c r="AH94" s="121"/>
      <c r="AI94" s="122"/>
      <c r="AJ94" s="22" t="s">
        <v>287</v>
      </c>
      <c r="AK94" s="76" t="s">
        <v>128</v>
      </c>
      <c r="AL94" s="75"/>
      <c r="AM94" s="75"/>
      <c r="AN94" s="75"/>
      <c r="AO94" s="75"/>
      <c r="AP94" s="76" t="s">
        <v>207</v>
      </c>
      <c r="AQ94" s="75"/>
      <c r="AR94" s="75"/>
      <c r="AS94" s="75"/>
      <c r="AT94" s="76"/>
      <c r="AU94" s="75"/>
      <c r="AV94" s="75"/>
      <c r="AW94" s="75"/>
      <c r="AX94" s="75"/>
      <c r="AY94" s="69">
        <f>662010-662010</f>
        <v>0</v>
      </c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70"/>
    </row>
    <row r="95" spans="1:77" s="6" customFormat="1" ht="12">
      <c r="A95" s="252" t="s">
        <v>213</v>
      </c>
      <c r="B95" s="235"/>
      <c r="C95" s="235"/>
      <c r="D95" s="235"/>
      <c r="E95" s="235"/>
      <c r="F95" s="235"/>
      <c r="G95" s="235"/>
      <c r="H95" s="235"/>
      <c r="I95" s="235"/>
      <c r="J95" s="235"/>
      <c r="K95" s="235"/>
      <c r="L95" s="235"/>
      <c r="M95" s="235"/>
      <c r="N95" s="235"/>
      <c r="O95" s="235"/>
      <c r="P95" s="235"/>
      <c r="Q95" s="235"/>
      <c r="R95" s="235"/>
      <c r="S95" s="235"/>
      <c r="T95" s="235"/>
      <c r="U95" s="235"/>
      <c r="V95" s="235"/>
      <c r="W95" s="235"/>
      <c r="X95" s="235"/>
      <c r="Y95" s="235"/>
      <c r="Z95" s="235"/>
      <c r="AA95" s="235"/>
      <c r="AB95" s="235"/>
      <c r="AC95" s="235"/>
      <c r="AD95" s="235"/>
      <c r="AE95" s="236"/>
      <c r="AF95" s="74" t="s">
        <v>268</v>
      </c>
      <c r="AG95" s="75"/>
      <c r="AH95" s="75"/>
      <c r="AI95" s="75"/>
      <c r="AJ95" s="22" t="s">
        <v>287</v>
      </c>
      <c r="AK95" s="76" t="s">
        <v>128</v>
      </c>
      <c r="AL95" s="75"/>
      <c r="AM95" s="75"/>
      <c r="AN95" s="75"/>
      <c r="AO95" s="75"/>
      <c r="AP95" s="76" t="s">
        <v>208</v>
      </c>
      <c r="AQ95" s="75"/>
      <c r="AR95" s="75"/>
      <c r="AS95" s="75"/>
      <c r="AT95" s="76"/>
      <c r="AU95" s="75"/>
      <c r="AV95" s="75"/>
      <c r="AW95" s="75"/>
      <c r="AX95" s="75"/>
      <c r="AY95" s="69">
        <f>273330-230974</f>
        <v>42356</v>
      </c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  <c r="BY95" s="70"/>
    </row>
    <row r="96" spans="1:77" s="6" customFormat="1" ht="12">
      <c r="A96" s="234" t="s">
        <v>214</v>
      </c>
      <c r="B96" s="235"/>
      <c r="C96" s="235"/>
      <c r="D96" s="235"/>
      <c r="E96" s="235"/>
      <c r="F96" s="235"/>
      <c r="G96" s="235"/>
      <c r="H96" s="235"/>
      <c r="I96" s="235"/>
      <c r="J96" s="235"/>
      <c r="K96" s="235"/>
      <c r="L96" s="235"/>
      <c r="M96" s="235"/>
      <c r="N96" s="235"/>
      <c r="O96" s="235"/>
      <c r="P96" s="235"/>
      <c r="Q96" s="235"/>
      <c r="R96" s="235"/>
      <c r="S96" s="235"/>
      <c r="T96" s="235"/>
      <c r="U96" s="235"/>
      <c r="V96" s="235"/>
      <c r="W96" s="235"/>
      <c r="X96" s="235"/>
      <c r="Y96" s="235"/>
      <c r="Z96" s="235"/>
      <c r="AA96" s="235"/>
      <c r="AB96" s="235"/>
      <c r="AC96" s="235"/>
      <c r="AD96" s="235"/>
      <c r="AE96" s="236"/>
      <c r="AF96" s="74" t="s">
        <v>268</v>
      </c>
      <c r="AG96" s="75"/>
      <c r="AH96" s="75"/>
      <c r="AI96" s="75"/>
      <c r="AJ96" s="22" t="s">
        <v>287</v>
      </c>
      <c r="AK96" s="76" t="s">
        <v>128</v>
      </c>
      <c r="AL96" s="75"/>
      <c r="AM96" s="75"/>
      <c r="AN96" s="75"/>
      <c r="AO96" s="75"/>
      <c r="AP96" s="75" t="s">
        <v>209</v>
      </c>
      <c r="AQ96" s="75"/>
      <c r="AR96" s="75"/>
      <c r="AS96" s="75"/>
      <c r="AT96" s="76"/>
      <c r="AU96" s="75"/>
      <c r="AV96" s="75"/>
      <c r="AW96" s="75"/>
      <c r="AX96" s="75"/>
      <c r="AY96" s="69">
        <v>892984</v>
      </c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70"/>
    </row>
    <row r="97" spans="1:77" s="30" customFormat="1" ht="37.5" customHeight="1">
      <c r="A97" s="264" t="s">
        <v>281</v>
      </c>
      <c r="B97" s="264"/>
      <c r="C97" s="264"/>
      <c r="D97" s="264"/>
      <c r="E97" s="264"/>
      <c r="F97" s="264"/>
      <c r="G97" s="264"/>
      <c r="H97" s="264"/>
      <c r="I97" s="264"/>
      <c r="J97" s="264"/>
      <c r="K97" s="264"/>
      <c r="L97" s="264"/>
      <c r="M97" s="264"/>
      <c r="N97" s="264"/>
      <c r="O97" s="264"/>
      <c r="P97" s="264"/>
      <c r="Q97" s="264"/>
      <c r="R97" s="264"/>
      <c r="S97" s="264"/>
      <c r="T97" s="264"/>
      <c r="U97" s="264"/>
      <c r="V97" s="264"/>
      <c r="W97" s="264"/>
      <c r="X97" s="264"/>
      <c r="Y97" s="264"/>
      <c r="Z97" s="264"/>
      <c r="AA97" s="264"/>
      <c r="AB97" s="264"/>
      <c r="AC97" s="264"/>
      <c r="AD97" s="264"/>
      <c r="AE97" s="265"/>
      <c r="AF97" s="92" t="s">
        <v>184</v>
      </c>
      <c r="AG97" s="93"/>
      <c r="AH97" s="93"/>
      <c r="AI97" s="93"/>
      <c r="AJ97" s="27"/>
      <c r="AK97" s="93" t="s">
        <v>30</v>
      </c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88">
        <f>AY98+AY101+AY104+AY113</f>
        <v>2035940.56</v>
      </c>
      <c r="AZ97" s="88"/>
      <c r="BA97" s="88"/>
      <c r="BB97" s="88"/>
      <c r="BC97" s="88"/>
      <c r="BD97" s="88"/>
      <c r="BE97" s="88"/>
      <c r="BF97" s="88">
        <f>BF98+BF101+BF104+BF113</f>
        <v>2293780</v>
      </c>
      <c r="BG97" s="88"/>
      <c r="BH97" s="88"/>
      <c r="BI97" s="88"/>
      <c r="BJ97" s="88"/>
      <c r="BK97" s="88"/>
      <c r="BL97" s="88"/>
      <c r="BM97" s="88">
        <f>BM98+BM101+BM104+BM113</f>
        <v>2293780</v>
      </c>
      <c r="BN97" s="88"/>
      <c r="BO97" s="88"/>
      <c r="BP97" s="88"/>
      <c r="BQ97" s="88"/>
      <c r="BR97" s="88"/>
      <c r="BS97" s="88"/>
      <c r="BT97" s="88">
        <f>BT100+BT103+BT104+BT105+BT113</f>
        <v>0</v>
      </c>
      <c r="BU97" s="88"/>
      <c r="BV97" s="88"/>
      <c r="BW97" s="88"/>
      <c r="BX97" s="88"/>
      <c r="BY97" s="89"/>
    </row>
    <row r="98" spans="1:80" s="30" customFormat="1" ht="24" customHeight="1">
      <c r="A98" s="90" t="s">
        <v>273</v>
      </c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1"/>
      <c r="AF98" s="92" t="s">
        <v>217</v>
      </c>
      <c r="AG98" s="93"/>
      <c r="AH98" s="93"/>
      <c r="AI98" s="93"/>
      <c r="AJ98" s="27"/>
      <c r="AK98" s="93" t="s">
        <v>77</v>
      </c>
      <c r="AL98" s="93"/>
      <c r="AM98" s="93"/>
      <c r="AN98" s="93"/>
      <c r="AO98" s="93"/>
      <c r="AP98" s="93" t="s">
        <v>30</v>
      </c>
      <c r="AQ98" s="93"/>
      <c r="AR98" s="93"/>
      <c r="AS98" s="93"/>
      <c r="AT98" s="93"/>
      <c r="AU98" s="93"/>
      <c r="AV98" s="93"/>
      <c r="AW98" s="93"/>
      <c r="AX98" s="93"/>
      <c r="AY98" s="88">
        <f>AY99+AY100</f>
        <v>743095.67</v>
      </c>
      <c r="AZ98" s="88"/>
      <c r="BA98" s="88"/>
      <c r="BB98" s="88"/>
      <c r="BC98" s="88"/>
      <c r="BD98" s="88"/>
      <c r="BE98" s="88"/>
      <c r="BF98" s="88">
        <f>BF99+BF100</f>
        <v>782212</v>
      </c>
      <c r="BG98" s="88"/>
      <c r="BH98" s="88"/>
      <c r="BI98" s="88"/>
      <c r="BJ98" s="88"/>
      <c r="BK98" s="88"/>
      <c r="BL98" s="88"/>
      <c r="BM98" s="88">
        <f>BM99+BM100</f>
        <v>782212</v>
      </c>
      <c r="BN98" s="88"/>
      <c r="BO98" s="88"/>
      <c r="BP98" s="88"/>
      <c r="BQ98" s="88"/>
      <c r="BR98" s="88"/>
      <c r="BS98" s="88"/>
      <c r="BT98" s="88">
        <f>BT100</f>
        <v>0</v>
      </c>
      <c r="BU98" s="88"/>
      <c r="BV98" s="88"/>
      <c r="BW98" s="88"/>
      <c r="BX98" s="88"/>
      <c r="BY98" s="89"/>
      <c r="CA98" s="65">
        <f>AY98+AY101+AY104</f>
        <v>1022510.56</v>
      </c>
      <c r="CB98" s="65">
        <f>BF98+BF101+BF104</f>
        <v>1073440</v>
      </c>
    </row>
    <row r="99" spans="1:77" s="6" customFormat="1" ht="12">
      <c r="A99" s="81" t="s">
        <v>274</v>
      </c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3"/>
      <c r="AF99" s="74" t="s">
        <v>280</v>
      </c>
      <c r="AG99" s="75"/>
      <c r="AH99" s="75"/>
      <c r="AI99" s="75"/>
      <c r="AJ99" s="22"/>
      <c r="AK99" s="75" t="s">
        <v>77</v>
      </c>
      <c r="AL99" s="75"/>
      <c r="AM99" s="75"/>
      <c r="AN99" s="75"/>
      <c r="AO99" s="75"/>
      <c r="AP99" s="76" t="s">
        <v>245</v>
      </c>
      <c r="AQ99" s="75"/>
      <c r="AR99" s="75"/>
      <c r="AS99" s="75"/>
      <c r="AT99" s="76"/>
      <c r="AU99" s="75"/>
      <c r="AV99" s="75"/>
      <c r="AW99" s="75"/>
      <c r="AX99" s="75"/>
      <c r="AY99" s="69">
        <v>738095.67</v>
      </c>
      <c r="AZ99" s="69"/>
      <c r="BA99" s="69"/>
      <c r="BB99" s="69"/>
      <c r="BC99" s="69"/>
      <c r="BD99" s="69"/>
      <c r="BE99" s="69"/>
      <c r="BF99" s="69">
        <v>777212</v>
      </c>
      <c r="BG99" s="69"/>
      <c r="BH99" s="69"/>
      <c r="BI99" s="69"/>
      <c r="BJ99" s="69"/>
      <c r="BK99" s="69"/>
      <c r="BL99" s="69"/>
      <c r="BM99" s="69">
        <v>777212</v>
      </c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70"/>
    </row>
    <row r="100" spans="1:77" s="6" customFormat="1" ht="12" customHeight="1">
      <c r="A100" s="71" t="s">
        <v>248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3"/>
      <c r="AF100" s="74" t="s">
        <v>280</v>
      </c>
      <c r="AG100" s="75"/>
      <c r="AH100" s="75"/>
      <c r="AI100" s="75"/>
      <c r="AJ100" s="22"/>
      <c r="AK100" s="75" t="s">
        <v>77</v>
      </c>
      <c r="AL100" s="75"/>
      <c r="AM100" s="75"/>
      <c r="AN100" s="75"/>
      <c r="AO100" s="75"/>
      <c r="AP100" s="75" t="s">
        <v>247</v>
      </c>
      <c r="AQ100" s="75"/>
      <c r="AR100" s="75"/>
      <c r="AS100" s="75"/>
      <c r="AT100" s="76"/>
      <c r="AU100" s="75"/>
      <c r="AV100" s="75"/>
      <c r="AW100" s="75"/>
      <c r="AX100" s="75"/>
      <c r="AY100" s="69">
        <v>5000</v>
      </c>
      <c r="AZ100" s="69"/>
      <c r="BA100" s="69"/>
      <c r="BB100" s="69"/>
      <c r="BC100" s="69"/>
      <c r="BD100" s="69"/>
      <c r="BE100" s="69"/>
      <c r="BF100" s="69">
        <v>5000</v>
      </c>
      <c r="BG100" s="69"/>
      <c r="BH100" s="69"/>
      <c r="BI100" s="69"/>
      <c r="BJ100" s="69"/>
      <c r="BK100" s="69"/>
      <c r="BL100" s="69"/>
      <c r="BM100" s="69">
        <v>5000</v>
      </c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70"/>
    </row>
    <row r="101" spans="1:77" s="6" customFormat="1" ht="12">
      <c r="A101" s="101" t="s">
        <v>292</v>
      </c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3"/>
      <c r="AF101" s="74" t="s">
        <v>218</v>
      </c>
      <c r="AG101" s="75"/>
      <c r="AH101" s="75"/>
      <c r="AI101" s="75"/>
      <c r="AJ101" s="22"/>
      <c r="AK101" s="109" t="s">
        <v>78</v>
      </c>
      <c r="AL101" s="109"/>
      <c r="AM101" s="109"/>
      <c r="AN101" s="109"/>
      <c r="AO101" s="109"/>
      <c r="AP101" s="109" t="s">
        <v>30</v>
      </c>
      <c r="AQ101" s="109"/>
      <c r="AR101" s="109"/>
      <c r="AS101" s="109"/>
      <c r="AT101" s="109"/>
      <c r="AU101" s="109"/>
      <c r="AV101" s="109"/>
      <c r="AW101" s="109"/>
      <c r="AX101" s="109"/>
      <c r="AY101" s="138">
        <f>AY102+AY103</f>
        <v>55000</v>
      </c>
      <c r="AZ101" s="138"/>
      <c r="BA101" s="138"/>
      <c r="BB101" s="138"/>
      <c r="BC101" s="138"/>
      <c r="BD101" s="138"/>
      <c r="BE101" s="138"/>
      <c r="BF101" s="138">
        <f>BF102+BF103</f>
        <v>55000</v>
      </c>
      <c r="BG101" s="138"/>
      <c r="BH101" s="138"/>
      <c r="BI101" s="138"/>
      <c r="BJ101" s="138"/>
      <c r="BK101" s="138"/>
      <c r="BL101" s="138"/>
      <c r="BM101" s="138">
        <f>BM102+BM103</f>
        <v>55000</v>
      </c>
      <c r="BN101" s="138"/>
      <c r="BO101" s="138"/>
      <c r="BP101" s="138"/>
      <c r="BQ101" s="138"/>
      <c r="BR101" s="138"/>
      <c r="BS101" s="138"/>
      <c r="BT101" s="69"/>
      <c r="BU101" s="69"/>
      <c r="BV101" s="69"/>
      <c r="BW101" s="69"/>
      <c r="BX101" s="69"/>
      <c r="BY101" s="70"/>
    </row>
    <row r="102" spans="1:77" s="6" customFormat="1" ht="33.75" customHeight="1">
      <c r="A102" s="101" t="s">
        <v>293</v>
      </c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3"/>
      <c r="AF102" s="74" t="s">
        <v>218</v>
      </c>
      <c r="AG102" s="75"/>
      <c r="AH102" s="75"/>
      <c r="AI102" s="75"/>
      <c r="AJ102" s="22"/>
      <c r="AK102" s="75" t="s">
        <v>78</v>
      </c>
      <c r="AL102" s="75"/>
      <c r="AM102" s="75"/>
      <c r="AN102" s="75"/>
      <c r="AO102" s="75"/>
      <c r="AP102" s="75" t="s">
        <v>291</v>
      </c>
      <c r="AQ102" s="75"/>
      <c r="AR102" s="75"/>
      <c r="AS102" s="75"/>
      <c r="AT102" s="75"/>
      <c r="AU102" s="75"/>
      <c r="AV102" s="75"/>
      <c r="AW102" s="75"/>
      <c r="AX102" s="75"/>
      <c r="AY102" s="69">
        <v>15000</v>
      </c>
      <c r="AZ102" s="69"/>
      <c r="BA102" s="69"/>
      <c r="BB102" s="69"/>
      <c r="BC102" s="69"/>
      <c r="BD102" s="69"/>
      <c r="BE102" s="69"/>
      <c r="BF102" s="69">
        <v>15000</v>
      </c>
      <c r="BG102" s="69"/>
      <c r="BH102" s="69"/>
      <c r="BI102" s="69"/>
      <c r="BJ102" s="69"/>
      <c r="BK102" s="69"/>
      <c r="BL102" s="69"/>
      <c r="BM102" s="69">
        <v>15000</v>
      </c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70"/>
    </row>
    <row r="103" spans="1:77" s="6" customFormat="1" ht="23.25" customHeight="1">
      <c r="A103" s="101" t="s">
        <v>74</v>
      </c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3"/>
      <c r="AF103" s="74" t="s">
        <v>218</v>
      </c>
      <c r="AG103" s="75"/>
      <c r="AH103" s="75"/>
      <c r="AI103" s="75"/>
      <c r="AJ103" s="22"/>
      <c r="AK103" s="75" t="s">
        <v>78</v>
      </c>
      <c r="AL103" s="75"/>
      <c r="AM103" s="75"/>
      <c r="AN103" s="75"/>
      <c r="AO103" s="75"/>
      <c r="AP103" s="75" t="s">
        <v>208</v>
      </c>
      <c r="AQ103" s="75"/>
      <c r="AR103" s="75"/>
      <c r="AS103" s="75"/>
      <c r="AT103" s="75"/>
      <c r="AU103" s="75"/>
      <c r="AV103" s="75"/>
      <c r="AW103" s="75"/>
      <c r="AX103" s="75"/>
      <c r="AY103" s="69">
        <v>40000</v>
      </c>
      <c r="AZ103" s="69"/>
      <c r="BA103" s="69"/>
      <c r="BB103" s="69"/>
      <c r="BC103" s="69"/>
      <c r="BD103" s="69"/>
      <c r="BE103" s="69"/>
      <c r="BF103" s="69">
        <v>40000</v>
      </c>
      <c r="BG103" s="69"/>
      <c r="BH103" s="69"/>
      <c r="BI103" s="69"/>
      <c r="BJ103" s="69"/>
      <c r="BK103" s="69"/>
      <c r="BL103" s="69"/>
      <c r="BM103" s="69">
        <v>40000</v>
      </c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69"/>
      <c r="BY103" s="70"/>
    </row>
    <row r="104" spans="1:77" s="6" customFormat="1" ht="35.25" customHeight="1">
      <c r="A104" s="248" t="s">
        <v>180</v>
      </c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  <c r="AE104" s="112"/>
      <c r="AF104" s="74" t="s">
        <v>219</v>
      </c>
      <c r="AG104" s="75"/>
      <c r="AH104" s="75"/>
      <c r="AI104" s="75"/>
      <c r="AJ104" s="22"/>
      <c r="AK104" s="109" t="s">
        <v>80</v>
      </c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38">
        <v>224414.89</v>
      </c>
      <c r="AZ104" s="138"/>
      <c r="BA104" s="138"/>
      <c r="BB104" s="138"/>
      <c r="BC104" s="138"/>
      <c r="BD104" s="138"/>
      <c r="BE104" s="138"/>
      <c r="BF104" s="138">
        <v>236228</v>
      </c>
      <c r="BG104" s="138"/>
      <c r="BH104" s="138"/>
      <c r="BI104" s="138"/>
      <c r="BJ104" s="138"/>
      <c r="BK104" s="138"/>
      <c r="BL104" s="138"/>
      <c r="BM104" s="138">
        <v>236228</v>
      </c>
      <c r="BN104" s="138"/>
      <c r="BO104" s="138"/>
      <c r="BP104" s="138"/>
      <c r="BQ104" s="138"/>
      <c r="BR104" s="138"/>
      <c r="BS104" s="138"/>
      <c r="BT104" s="69"/>
      <c r="BU104" s="69"/>
      <c r="BV104" s="69"/>
      <c r="BW104" s="69"/>
      <c r="BX104" s="69"/>
      <c r="BY104" s="70"/>
    </row>
    <row r="105" spans="1:77" s="6" customFormat="1" ht="12">
      <c r="A105" s="125" t="s">
        <v>94</v>
      </c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7"/>
      <c r="AF105" s="74" t="s">
        <v>220</v>
      </c>
      <c r="AG105" s="75"/>
      <c r="AH105" s="75"/>
      <c r="AI105" s="75"/>
      <c r="AJ105" s="22"/>
      <c r="AK105" s="75" t="s">
        <v>96</v>
      </c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/>
      <c r="BX105" s="69"/>
      <c r="BY105" s="70"/>
    </row>
    <row r="106" spans="1:77" s="6" customFormat="1" ht="24" customHeight="1">
      <c r="A106" s="101" t="s">
        <v>115</v>
      </c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3"/>
      <c r="AF106" s="74" t="s">
        <v>221</v>
      </c>
      <c r="AG106" s="75"/>
      <c r="AH106" s="75"/>
      <c r="AI106" s="75"/>
      <c r="AJ106" s="22"/>
      <c r="AK106" s="75" t="s">
        <v>97</v>
      </c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70"/>
    </row>
    <row r="107" spans="1:77" s="6" customFormat="1" ht="23.25" customHeight="1">
      <c r="A107" s="101" t="s">
        <v>116</v>
      </c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3"/>
      <c r="AF107" s="74" t="s">
        <v>222</v>
      </c>
      <c r="AG107" s="75"/>
      <c r="AH107" s="75"/>
      <c r="AI107" s="75"/>
      <c r="AJ107" s="22"/>
      <c r="AK107" s="75" t="s">
        <v>98</v>
      </c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69"/>
      <c r="BY107" s="70"/>
    </row>
    <row r="108" spans="1:77" s="6" customFormat="1" ht="11.25" customHeight="1">
      <c r="A108" s="246" t="s">
        <v>117</v>
      </c>
      <c r="B108" s="246"/>
      <c r="C108" s="246"/>
      <c r="D108" s="246"/>
      <c r="E108" s="246"/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  <c r="R108" s="246"/>
      <c r="S108" s="246"/>
      <c r="T108" s="246"/>
      <c r="U108" s="246"/>
      <c r="V108" s="246"/>
      <c r="W108" s="246"/>
      <c r="X108" s="246"/>
      <c r="Y108" s="246"/>
      <c r="Z108" s="246"/>
      <c r="AA108" s="246"/>
      <c r="AB108" s="246"/>
      <c r="AC108" s="246"/>
      <c r="AD108" s="246"/>
      <c r="AE108" s="247"/>
      <c r="AF108" s="74" t="s">
        <v>225</v>
      </c>
      <c r="AG108" s="75"/>
      <c r="AH108" s="75"/>
      <c r="AI108" s="75"/>
      <c r="AJ108" s="22"/>
      <c r="AK108" s="75" t="s">
        <v>99</v>
      </c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  <c r="BU108" s="69"/>
      <c r="BV108" s="69"/>
      <c r="BW108" s="69"/>
      <c r="BX108" s="69"/>
      <c r="BY108" s="70"/>
    </row>
    <row r="109" spans="1:77" s="6" customFormat="1" ht="12">
      <c r="A109" s="125" t="s">
        <v>136</v>
      </c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7"/>
      <c r="AF109" s="74" t="s">
        <v>226</v>
      </c>
      <c r="AG109" s="75"/>
      <c r="AH109" s="75"/>
      <c r="AI109" s="75"/>
      <c r="AJ109" s="22"/>
      <c r="AK109" s="75" t="s">
        <v>30</v>
      </c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  <c r="BU109" s="69"/>
      <c r="BV109" s="69"/>
      <c r="BW109" s="69"/>
      <c r="BX109" s="69"/>
      <c r="BY109" s="70"/>
    </row>
    <row r="110" spans="1:77" s="6" customFormat="1" ht="24" customHeight="1">
      <c r="A110" s="82" t="s">
        <v>124</v>
      </c>
      <c r="B110" s="246"/>
      <c r="C110" s="246"/>
      <c r="D110" s="246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  <c r="R110" s="246"/>
      <c r="S110" s="246"/>
      <c r="T110" s="246"/>
      <c r="U110" s="246"/>
      <c r="V110" s="246"/>
      <c r="W110" s="246"/>
      <c r="X110" s="246"/>
      <c r="Y110" s="246"/>
      <c r="Z110" s="246"/>
      <c r="AA110" s="246"/>
      <c r="AB110" s="246"/>
      <c r="AC110" s="246"/>
      <c r="AD110" s="246"/>
      <c r="AE110" s="247"/>
      <c r="AF110" s="74" t="s">
        <v>227</v>
      </c>
      <c r="AG110" s="75"/>
      <c r="AH110" s="75"/>
      <c r="AI110" s="75"/>
      <c r="AJ110" s="22"/>
      <c r="AK110" s="75" t="s">
        <v>104</v>
      </c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/>
      <c r="BX110" s="69"/>
      <c r="BY110" s="70"/>
    </row>
    <row r="111" spans="1:77" s="6" customFormat="1" ht="24" customHeight="1">
      <c r="A111" s="101" t="s">
        <v>125</v>
      </c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3"/>
      <c r="AF111" s="74" t="s">
        <v>228</v>
      </c>
      <c r="AG111" s="75"/>
      <c r="AH111" s="75"/>
      <c r="AI111" s="75"/>
      <c r="AJ111" s="22"/>
      <c r="AK111" s="75" t="s">
        <v>105</v>
      </c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69"/>
      <c r="BX111" s="69"/>
      <c r="BY111" s="70"/>
    </row>
    <row r="112" spans="1:77" s="6" customFormat="1" ht="24.75" customHeight="1">
      <c r="A112" s="101" t="s">
        <v>126</v>
      </c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3"/>
      <c r="AF112" s="74" t="s">
        <v>229</v>
      </c>
      <c r="AG112" s="75"/>
      <c r="AH112" s="75"/>
      <c r="AI112" s="75"/>
      <c r="AJ112" s="22"/>
      <c r="AK112" s="75" t="s">
        <v>106</v>
      </c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  <c r="BU112" s="69"/>
      <c r="BV112" s="69"/>
      <c r="BW112" s="69"/>
      <c r="BX112" s="69"/>
      <c r="BY112" s="70"/>
    </row>
    <row r="113" spans="1:77" s="6" customFormat="1" ht="12">
      <c r="A113" s="101" t="s">
        <v>129</v>
      </c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3"/>
      <c r="AF113" s="74" t="s">
        <v>230</v>
      </c>
      <c r="AG113" s="75"/>
      <c r="AH113" s="75"/>
      <c r="AI113" s="75"/>
      <c r="AJ113" s="22"/>
      <c r="AK113" s="109" t="s">
        <v>128</v>
      </c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38">
        <f>SUM(AY114:BE121)</f>
        <v>1013430</v>
      </c>
      <c r="AZ113" s="138"/>
      <c r="BA113" s="138"/>
      <c r="BB113" s="138"/>
      <c r="BC113" s="138"/>
      <c r="BD113" s="138"/>
      <c r="BE113" s="138"/>
      <c r="BF113" s="138">
        <f>SUM(BF114:BL121)</f>
        <v>1220340</v>
      </c>
      <c r="BG113" s="138"/>
      <c r="BH113" s="138"/>
      <c r="BI113" s="138"/>
      <c r="BJ113" s="138"/>
      <c r="BK113" s="138"/>
      <c r="BL113" s="138"/>
      <c r="BM113" s="138">
        <f>SUM(BM114:BS121)</f>
        <v>1220340</v>
      </c>
      <c r="BN113" s="138"/>
      <c r="BO113" s="138"/>
      <c r="BP113" s="138"/>
      <c r="BQ113" s="138"/>
      <c r="BR113" s="138"/>
      <c r="BS113" s="138"/>
      <c r="BT113" s="69">
        <f>SUM(BT114:BY121)</f>
        <v>0</v>
      </c>
      <c r="BU113" s="69"/>
      <c r="BV113" s="69"/>
      <c r="BW113" s="69"/>
      <c r="BX113" s="69"/>
      <c r="BY113" s="70"/>
    </row>
    <row r="114" spans="1:77" s="6" customFormat="1" ht="25.5" customHeight="1">
      <c r="A114" s="267" t="s">
        <v>210</v>
      </c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  <c r="X114" s="144"/>
      <c r="Y114" s="144"/>
      <c r="Z114" s="144"/>
      <c r="AA114" s="144"/>
      <c r="AB114" s="144"/>
      <c r="AC114" s="144"/>
      <c r="AD114" s="144"/>
      <c r="AE114" s="145"/>
      <c r="AF114" s="251" t="s">
        <v>231</v>
      </c>
      <c r="AG114" s="121"/>
      <c r="AH114" s="121"/>
      <c r="AI114" s="122"/>
      <c r="AJ114" s="24"/>
      <c r="AK114" s="268" t="s">
        <v>128</v>
      </c>
      <c r="AL114" s="121"/>
      <c r="AM114" s="121"/>
      <c r="AN114" s="121"/>
      <c r="AO114" s="122"/>
      <c r="AP114" s="268" t="s">
        <v>205</v>
      </c>
      <c r="AQ114" s="121"/>
      <c r="AR114" s="121"/>
      <c r="AS114" s="122"/>
      <c r="AT114" s="268"/>
      <c r="AU114" s="121"/>
      <c r="AV114" s="121"/>
      <c r="AW114" s="121"/>
      <c r="AX114" s="122"/>
      <c r="AY114" s="116"/>
      <c r="AZ114" s="117"/>
      <c r="BA114" s="117"/>
      <c r="BB114" s="117"/>
      <c r="BC114" s="117"/>
      <c r="BD114" s="117"/>
      <c r="BE114" s="118"/>
      <c r="BF114" s="116"/>
      <c r="BG114" s="117"/>
      <c r="BH114" s="117"/>
      <c r="BI114" s="117"/>
      <c r="BJ114" s="117"/>
      <c r="BK114" s="117"/>
      <c r="BL114" s="118"/>
      <c r="BM114" s="116"/>
      <c r="BN114" s="117"/>
      <c r="BO114" s="117"/>
      <c r="BP114" s="117"/>
      <c r="BQ114" s="117"/>
      <c r="BR114" s="117"/>
      <c r="BS114" s="118"/>
      <c r="BT114" s="116"/>
      <c r="BU114" s="117"/>
      <c r="BV114" s="117"/>
      <c r="BW114" s="117"/>
      <c r="BX114" s="117"/>
      <c r="BY114" s="119"/>
    </row>
    <row r="115" spans="1:77" s="6" customFormat="1" ht="12">
      <c r="A115" s="248" t="s">
        <v>290</v>
      </c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2"/>
      <c r="AF115" s="74" t="s">
        <v>232</v>
      </c>
      <c r="AG115" s="75"/>
      <c r="AH115" s="75"/>
      <c r="AI115" s="75"/>
      <c r="AJ115" s="22"/>
      <c r="AK115" s="76" t="s">
        <v>128</v>
      </c>
      <c r="AL115" s="75"/>
      <c r="AM115" s="75"/>
      <c r="AN115" s="75"/>
      <c r="AO115" s="75"/>
      <c r="AP115" s="75" t="s">
        <v>288</v>
      </c>
      <c r="AQ115" s="75"/>
      <c r="AR115" s="75"/>
      <c r="AS115" s="75"/>
      <c r="AT115" s="76"/>
      <c r="AU115" s="75"/>
      <c r="AV115" s="75"/>
      <c r="AW115" s="75"/>
      <c r="AX115" s="75"/>
      <c r="AY115" s="69">
        <v>40000</v>
      </c>
      <c r="AZ115" s="69"/>
      <c r="BA115" s="69"/>
      <c r="BB115" s="69"/>
      <c r="BC115" s="69"/>
      <c r="BD115" s="69"/>
      <c r="BE115" s="69"/>
      <c r="BF115" s="69">
        <v>40000</v>
      </c>
      <c r="BG115" s="69"/>
      <c r="BH115" s="69"/>
      <c r="BI115" s="69"/>
      <c r="BJ115" s="69"/>
      <c r="BK115" s="69"/>
      <c r="BL115" s="69"/>
      <c r="BM115" s="69">
        <v>40000</v>
      </c>
      <c r="BN115" s="69"/>
      <c r="BO115" s="69"/>
      <c r="BP115" s="69"/>
      <c r="BQ115" s="69"/>
      <c r="BR115" s="69"/>
      <c r="BS115" s="69"/>
      <c r="BT115" s="69"/>
      <c r="BU115" s="69"/>
      <c r="BV115" s="69"/>
      <c r="BW115" s="69"/>
      <c r="BX115" s="69"/>
      <c r="BY115" s="70"/>
    </row>
    <row r="116" spans="1:77" s="6" customFormat="1" ht="12">
      <c r="A116" s="266" t="s">
        <v>211</v>
      </c>
      <c r="B116" s="238"/>
      <c r="C116" s="238"/>
      <c r="D116" s="238"/>
      <c r="E116" s="238"/>
      <c r="F116" s="238"/>
      <c r="G116" s="238"/>
      <c r="H116" s="238"/>
      <c r="I116" s="238"/>
      <c r="J116" s="238"/>
      <c r="K116" s="238"/>
      <c r="L116" s="238"/>
      <c r="M116" s="238"/>
      <c r="N116" s="238"/>
      <c r="O116" s="238"/>
      <c r="P116" s="238"/>
      <c r="Q116" s="238"/>
      <c r="R116" s="238"/>
      <c r="S116" s="238"/>
      <c r="T116" s="238"/>
      <c r="U116" s="238"/>
      <c r="V116" s="238"/>
      <c r="W116" s="238"/>
      <c r="X116" s="238"/>
      <c r="Y116" s="238"/>
      <c r="Z116" s="238"/>
      <c r="AA116" s="238"/>
      <c r="AB116" s="238"/>
      <c r="AC116" s="238"/>
      <c r="AD116" s="238"/>
      <c r="AE116" s="239"/>
      <c r="AF116" s="104" t="s">
        <v>233</v>
      </c>
      <c r="AG116" s="75"/>
      <c r="AH116" s="75"/>
      <c r="AI116" s="75"/>
      <c r="AJ116" s="22"/>
      <c r="AK116" s="76" t="s">
        <v>128</v>
      </c>
      <c r="AL116" s="75"/>
      <c r="AM116" s="75"/>
      <c r="AN116" s="75"/>
      <c r="AO116" s="75"/>
      <c r="AP116" s="76" t="s">
        <v>206</v>
      </c>
      <c r="AQ116" s="75"/>
      <c r="AR116" s="75"/>
      <c r="AS116" s="75"/>
      <c r="AT116" s="76"/>
      <c r="AU116" s="75"/>
      <c r="AV116" s="75"/>
      <c r="AW116" s="75"/>
      <c r="AX116" s="75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  <c r="BU116" s="69"/>
      <c r="BV116" s="69"/>
      <c r="BW116" s="69"/>
      <c r="BX116" s="69"/>
      <c r="BY116" s="70"/>
    </row>
    <row r="117" spans="1:77" s="6" customFormat="1" ht="12">
      <c r="A117" s="252" t="s">
        <v>212</v>
      </c>
      <c r="B117" s="235"/>
      <c r="C117" s="235"/>
      <c r="D117" s="235"/>
      <c r="E117" s="235"/>
      <c r="F117" s="235"/>
      <c r="G117" s="235"/>
      <c r="H117" s="235"/>
      <c r="I117" s="235"/>
      <c r="J117" s="235"/>
      <c r="K117" s="235"/>
      <c r="L117" s="235"/>
      <c r="M117" s="235"/>
      <c r="N117" s="235"/>
      <c r="O117" s="235"/>
      <c r="P117" s="235"/>
      <c r="Q117" s="235"/>
      <c r="R117" s="235"/>
      <c r="S117" s="235"/>
      <c r="T117" s="235"/>
      <c r="U117" s="235"/>
      <c r="V117" s="235"/>
      <c r="W117" s="235"/>
      <c r="X117" s="235"/>
      <c r="Y117" s="235"/>
      <c r="Z117" s="235"/>
      <c r="AA117" s="235"/>
      <c r="AB117" s="235"/>
      <c r="AC117" s="235"/>
      <c r="AD117" s="235"/>
      <c r="AE117" s="236"/>
      <c r="AF117" s="251" t="s">
        <v>234</v>
      </c>
      <c r="AG117" s="121"/>
      <c r="AH117" s="121"/>
      <c r="AI117" s="122"/>
      <c r="AJ117" s="22"/>
      <c r="AK117" s="76" t="s">
        <v>128</v>
      </c>
      <c r="AL117" s="75"/>
      <c r="AM117" s="75"/>
      <c r="AN117" s="75"/>
      <c r="AO117" s="75"/>
      <c r="AP117" s="76" t="s">
        <v>207</v>
      </c>
      <c r="AQ117" s="75"/>
      <c r="AR117" s="75"/>
      <c r="AS117" s="75"/>
      <c r="AT117" s="76"/>
      <c r="AU117" s="75"/>
      <c r="AV117" s="75"/>
      <c r="AW117" s="75"/>
      <c r="AX117" s="75"/>
      <c r="AY117" s="69">
        <v>300000</v>
      </c>
      <c r="AZ117" s="69"/>
      <c r="BA117" s="69"/>
      <c r="BB117" s="69"/>
      <c r="BC117" s="69"/>
      <c r="BD117" s="69"/>
      <c r="BE117" s="69"/>
      <c r="BF117" s="69">
        <v>300000</v>
      </c>
      <c r="BG117" s="69"/>
      <c r="BH117" s="69"/>
      <c r="BI117" s="69"/>
      <c r="BJ117" s="69"/>
      <c r="BK117" s="69"/>
      <c r="BL117" s="69"/>
      <c r="BM117" s="69">
        <v>300000</v>
      </c>
      <c r="BN117" s="69"/>
      <c r="BO117" s="69"/>
      <c r="BP117" s="69"/>
      <c r="BQ117" s="69"/>
      <c r="BR117" s="69"/>
      <c r="BS117" s="69"/>
      <c r="BT117" s="69"/>
      <c r="BU117" s="69"/>
      <c r="BV117" s="69"/>
      <c r="BW117" s="69"/>
      <c r="BX117" s="69"/>
      <c r="BY117" s="70"/>
    </row>
    <row r="118" spans="1:77" s="6" customFormat="1" ht="12">
      <c r="A118" s="252" t="s">
        <v>213</v>
      </c>
      <c r="B118" s="235"/>
      <c r="C118" s="235"/>
      <c r="D118" s="235"/>
      <c r="E118" s="235"/>
      <c r="F118" s="235"/>
      <c r="G118" s="235"/>
      <c r="H118" s="235"/>
      <c r="I118" s="235"/>
      <c r="J118" s="235"/>
      <c r="K118" s="235"/>
      <c r="L118" s="235"/>
      <c r="M118" s="235"/>
      <c r="N118" s="235"/>
      <c r="O118" s="235"/>
      <c r="P118" s="235"/>
      <c r="Q118" s="235"/>
      <c r="R118" s="235"/>
      <c r="S118" s="235"/>
      <c r="T118" s="235"/>
      <c r="U118" s="235"/>
      <c r="V118" s="235"/>
      <c r="W118" s="235"/>
      <c r="X118" s="235"/>
      <c r="Y118" s="235"/>
      <c r="Z118" s="235"/>
      <c r="AA118" s="235"/>
      <c r="AB118" s="235"/>
      <c r="AC118" s="235"/>
      <c r="AD118" s="235"/>
      <c r="AE118" s="236"/>
      <c r="AF118" s="74" t="s">
        <v>235</v>
      </c>
      <c r="AG118" s="75"/>
      <c r="AH118" s="75"/>
      <c r="AI118" s="75"/>
      <c r="AJ118" s="22"/>
      <c r="AK118" s="76" t="s">
        <v>128</v>
      </c>
      <c r="AL118" s="75"/>
      <c r="AM118" s="75"/>
      <c r="AN118" s="75"/>
      <c r="AO118" s="75"/>
      <c r="AP118" s="76" t="s">
        <v>208</v>
      </c>
      <c r="AQ118" s="75"/>
      <c r="AR118" s="75"/>
      <c r="AS118" s="75"/>
      <c r="AT118" s="76"/>
      <c r="AU118" s="75"/>
      <c r="AV118" s="75"/>
      <c r="AW118" s="75"/>
      <c r="AX118" s="75"/>
      <c r="AY118" s="69">
        <v>300000</v>
      </c>
      <c r="AZ118" s="69"/>
      <c r="BA118" s="69"/>
      <c r="BB118" s="69"/>
      <c r="BC118" s="69"/>
      <c r="BD118" s="69"/>
      <c r="BE118" s="69"/>
      <c r="BF118" s="69">
        <v>385000</v>
      </c>
      <c r="BG118" s="69"/>
      <c r="BH118" s="69"/>
      <c r="BI118" s="69"/>
      <c r="BJ118" s="69"/>
      <c r="BK118" s="69"/>
      <c r="BL118" s="69"/>
      <c r="BM118" s="69">
        <v>385000</v>
      </c>
      <c r="BN118" s="69"/>
      <c r="BO118" s="69"/>
      <c r="BP118" s="69"/>
      <c r="BQ118" s="69"/>
      <c r="BR118" s="69"/>
      <c r="BS118" s="69"/>
      <c r="BT118" s="69"/>
      <c r="BU118" s="69"/>
      <c r="BV118" s="69"/>
      <c r="BW118" s="69"/>
      <c r="BX118" s="69"/>
      <c r="BY118" s="70"/>
    </row>
    <row r="119" spans="1:77" s="6" customFormat="1" ht="12">
      <c r="A119" s="252" t="s">
        <v>237</v>
      </c>
      <c r="B119" s="235"/>
      <c r="C119" s="235"/>
      <c r="D119" s="235"/>
      <c r="E119" s="235"/>
      <c r="F119" s="235"/>
      <c r="G119" s="235"/>
      <c r="H119" s="235"/>
      <c r="I119" s="235"/>
      <c r="J119" s="235"/>
      <c r="K119" s="235"/>
      <c r="L119" s="235"/>
      <c r="M119" s="235"/>
      <c r="N119" s="235"/>
      <c r="O119" s="235"/>
      <c r="P119" s="235"/>
      <c r="Q119" s="235"/>
      <c r="R119" s="235"/>
      <c r="S119" s="235"/>
      <c r="T119" s="235"/>
      <c r="U119" s="235"/>
      <c r="V119" s="235"/>
      <c r="W119" s="235"/>
      <c r="X119" s="235"/>
      <c r="Y119" s="235"/>
      <c r="Z119" s="235"/>
      <c r="AA119" s="235"/>
      <c r="AB119" s="235"/>
      <c r="AC119" s="235"/>
      <c r="AD119" s="235"/>
      <c r="AE119" s="236"/>
      <c r="AF119" s="104" t="s">
        <v>236</v>
      </c>
      <c r="AG119" s="75"/>
      <c r="AH119" s="75"/>
      <c r="AI119" s="75"/>
      <c r="AJ119" s="22"/>
      <c r="AK119" s="76" t="s">
        <v>128</v>
      </c>
      <c r="AL119" s="75"/>
      <c r="AM119" s="75"/>
      <c r="AN119" s="75"/>
      <c r="AO119" s="75"/>
      <c r="AP119" s="76" t="s">
        <v>238</v>
      </c>
      <c r="AQ119" s="75"/>
      <c r="AR119" s="75"/>
      <c r="AS119" s="75"/>
      <c r="AT119" s="76"/>
      <c r="AU119" s="75"/>
      <c r="AV119" s="75"/>
      <c r="AW119" s="75"/>
      <c r="AX119" s="75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  <c r="BU119" s="69"/>
      <c r="BV119" s="69"/>
      <c r="BW119" s="69"/>
      <c r="BX119" s="69"/>
      <c r="BY119" s="70"/>
    </row>
    <row r="120" spans="1:77" s="6" customFormat="1" ht="12">
      <c r="A120" s="252" t="s">
        <v>214</v>
      </c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  <c r="L120" s="235"/>
      <c r="M120" s="235"/>
      <c r="N120" s="235"/>
      <c r="O120" s="235"/>
      <c r="P120" s="235"/>
      <c r="Q120" s="235"/>
      <c r="R120" s="235"/>
      <c r="S120" s="235"/>
      <c r="T120" s="235"/>
      <c r="U120" s="235"/>
      <c r="V120" s="235"/>
      <c r="W120" s="235"/>
      <c r="X120" s="235"/>
      <c r="Y120" s="235"/>
      <c r="Z120" s="235"/>
      <c r="AA120" s="235"/>
      <c r="AB120" s="235"/>
      <c r="AC120" s="235"/>
      <c r="AD120" s="235"/>
      <c r="AE120" s="236"/>
      <c r="AF120" s="251" t="s">
        <v>239</v>
      </c>
      <c r="AG120" s="121"/>
      <c r="AH120" s="121"/>
      <c r="AI120" s="122"/>
      <c r="AJ120" s="22"/>
      <c r="AK120" s="76" t="s">
        <v>128</v>
      </c>
      <c r="AL120" s="75"/>
      <c r="AM120" s="75"/>
      <c r="AN120" s="75"/>
      <c r="AO120" s="75"/>
      <c r="AP120" s="76" t="s">
        <v>209</v>
      </c>
      <c r="AQ120" s="75"/>
      <c r="AR120" s="75"/>
      <c r="AS120" s="75"/>
      <c r="AT120" s="76"/>
      <c r="AU120" s="75"/>
      <c r="AV120" s="75"/>
      <c r="AW120" s="75"/>
      <c r="AX120" s="75"/>
      <c r="AY120" s="69">
        <v>140000</v>
      </c>
      <c r="AZ120" s="69"/>
      <c r="BA120" s="69"/>
      <c r="BB120" s="69"/>
      <c r="BC120" s="69"/>
      <c r="BD120" s="69"/>
      <c r="BE120" s="69"/>
      <c r="BF120" s="69">
        <v>240000</v>
      </c>
      <c r="BG120" s="69"/>
      <c r="BH120" s="69"/>
      <c r="BI120" s="69"/>
      <c r="BJ120" s="69"/>
      <c r="BK120" s="69"/>
      <c r="BL120" s="69"/>
      <c r="BM120" s="69">
        <v>240000</v>
      </c>
      <c r="BN120" s="69"/>
      <c r="BO120" s="69"/>
      <c r="BP120" s="69"/>
      <c r="BQ120" s="69"/>
      <c r="BR120" s="69"/>
      <c r="BS120" s="69"/>
      <c r="BT120" s="69"/>
      <c r="BU120" s="69"/>
      <c r="BV120" s="69"/>
      <c r="BW120" s="69"/>
      <c r="BX120" s="69"/>
      <c r="BY120" s="70"/>
    </row>
    <row r="121" spans="1:77" s="6" customFormat="1" ht="12">
      <c r="A121" s="252" t="s">
        <v>215</v>
      </c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Z121" s="235"/>
      <c r="AA121" s="235"/>
      <c r="AB121" s="235"/>
      <c r="AC121" s="235"/>
      <c r="AD121" s="235"/>
      <c r="AE121" s="236"/>
      <c r="AF121" s="74" t="s">
        <v>289</v>
      </c>
      <c r="AG121" s="75"/>
      <c r="AH121" s="75"/>
      <c r="AI121" s="75"/>
      <c r="AJ121" s="22"/>
      <c r="AK121" s="76" t="s">
        <v>128</v>
      </c>
      <c r="AL121" s="75"/>
      <c r="AM121" s="75"/>
      <c r="AN121" s="75"/>
      <c r="AO121" s="75"/>
      <c r="AP121" s="76" t="s">
        <v>95</v>
      </c>
      <c r="AQ121" s="75"/>
      <c r="AR121" s="75"/>
      <c r="AS121" s="75"/>
      <c r="AT121" s="76"/>
      <c r="AU121" s="75"/>
      <c r="AV121" s="75"/>
      <c r="AW121" s="75"/>
      <c r="AX121" s="75"/>
      <c r="AY121" s="69">
        <v>233430</v>
      </c>
      <c r="AZ121" s="69"/>
      <c r="BA121" s="69"/>
      <c r="BB121" s="69"/>
      <c r="BC121" s="69"/>
      <c r="BD121" s="69"/>
      <c r="BE121" s="69"/>
      <c r="BF121" s="69">
        <v>255340</v>
      </c>
      <c r="BG121" s="69"/>
      <c r="BH121" s="69"/>
      <c r="BI121" s="69"/>
      <c r="BJ121" s="69"/>
      <c r="BK121" s="69"/>
      <c r="BL121" s="69"/>
      <c r="BM121" s="69">
        <v>255340</v>
      </c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70"/>
    </row>
    <row r="122" spans="1:77" s="6" customFormat="1" ht="12">
      <c r="A122" s="260" t="s">
        <v>240</v>
      </c>
      <c r="B122" s="261"/>
      <c r="C122" s="261"/>
      <c r="D122" s="261"/>
      <c r="E122" s="261"/>
      <c r="F122" s="261"/>
      <c r="G122" s="261"/>
      <c r="H122" s="261"/>
      <c r="I122" s="261"/>
      <c r="J122" s="261"/>
      <c r="K122" s="261"/>
      <c r="L122" s="261"/>
      <c r="M122" s="261"/>
      <c r="N122" s="261"/>
      <c r="O122" s="261"/>
      <c r="P122" s="261"/>
      <c r="Q122" s="261"/>
      <c r="R122" s="261"/>
      <c r="S122" s="261"/>
      <c r="T122" s="261"/>
      <c r="U122" s="261"/>
      <c r="V122" s="261"/>
      <c r="W122" s="261"/>
      <c r="X122" s="261"/>
      <c r="Y122" s="261"/>
      <c r="Z122" s="261"/>
      <c r="AA122" s="261"/>
      <c r="AB122" s="261"/>
      <c r="AC122" s="261"/>
      <c r="AD122" s="261"/>
      <c r="AE122" s="262"/>
      <c r="AF122" s="256" t="s">
        <v>130</v>
      </c>
      <c r="AG122" s="257"/>
      <c r="AH122" s="257"/>
      <c r="AI122" s="258"/>
      <c r="AJ122" s="25"/>
      <c r="AK122" s="263" t="s">
        <v>131</v>
      </c>
      <c r="AL122" s="257"/>
      <c r="AM122" s="257"/>
      <c r="AN122" s="257"/>
      <c r="AO122" s="258"/>
      <c r="AP122" s="87"/>
      <c r="AQ122" s="85"/>
      <c r="AR122" s="85"/>
      <c r="AS122" s="86"/>
      <c r="AT122" s="87"/>
      <c r="AU122" s="85"/>
      <c r="AV122" s="85"/>
      <c r="AW122" s="85"/>
      <c r="AX122" s="86"/>
      <c r="AY122" s="77"/>
      <c r="AZ122" s="78"/>
      <c r="BA122" s="78"/>
      <c r="BB122" s="78"/>
      <c r="BC122" s="78"/>
      <c r="BD122" s="78"/>
      <c r="BE122" s="79"/>
      <c r="BF122" s="77"/>
      <c r="BG122" s="78"/>
      <c r="BH122" s="78"/>
      <c r="BI122" s="78"/>
      <c r="BJ122" s="78"/>
      <c r="BK122" s="78"/>
      <c r="BL122" s="79"/>
      <c r="BM122" s="77"/>
      <c r="BN122" s="78"/>
      <c r="BO122" s="78"/>
      <c r="BP122" s="78"/>
      <c r="BQ122" s="78"/>
      <c r="BR122" s="78"/>
      <c r="BS122" s="79"/>
      <c r="BT122" s="77"/>
      <c r="BU122" s="78"/>
      <c r="BV122" s="78"/>
      <c r="BW122" s="78"/>
      <c r="BX122" s="78"/>
      <c r="BY122" s="80"/>
    </row>
    <row r="123" spans="1:77" s="6" customFormat="1" ht="25.5" customHeight="1">
      <c r="A123" s="259" t="s">
        <v>241</v>
      </c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3"/>
      <c r="AF123" s="104" t="s">
        <v>177</v>
      </c>
      <c r="AG123" s="75"/>
      <c r="AH123" s="75"/>
      <c r="AI123" s="75"/>
      <c r="AJ123" s="22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  <c r="BU123" s="69"/>
      <c r="BV123" s="69"/>
      <c r="BW123" s="69"/>
      <c r="BX123" s="69"/>
      <c r="BY123" s="70"/>
    </row>
    <row r="124" spans="1:77" s="6" customFormat="1" ht="12">
      <c r="A124" s="259" t="s">
        <v>242</v>
      </c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3"/>
      <c r="AF124" s="104" t="s">
        <v>178</v>
      </c>
      <c r="AG124" s="75"/>
      <c r="AH124" s="75"/>
      <c r="AI124" s="75"/>
      <c r="AJ124" s="22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  <c r="BU124" s="69"/>
      <c r="BV124" s="69"/>
      <c r="BW124" s="69"/>
      <c r="BX124" s="69"/>
      <c r="BY124" s="70"/>
    </row>
    <row r="125" spans="1:77" s="6" customFormat="1" ht="12">
      <c r="A125" s="110" t="s">
        <v>243</v>
      </c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2"/>
      <c r="AF125" s="104" t="s">
        <v>179</v>
      </c>
      <c r="AG125" s="75"/>
      <c r="AH125" s="75"/>
      <c r="AI125" s="75"/>
      <c r="AJ125" s="22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69"/>
      <c r="BV125" s="69"/>
      <c r="BW125" s="69"/>
      <c r="BX125" s="69"/>
      <c r="BY125" s="70"/>
    </row>
    <row r="126" spans="1:77" s="6" customFormat="1" ht="12">
      <c r="A126" s="105" t="s">
        <v>244</v>
      </c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7"/>
      <c r="AF126" s="108" t="s">
        <v>132</v>
      </c>
      <c r="AG126" s="109"/>
      <c r="AH126" s="109"/>
      <c r="AI126" s="109"/>
      <c r="AJ126" s="25"/>
      <c r="AK126" s="109" t="s">
        <v>30</v>
      </c>
      <c r="AL126" s="109"/>
      <c r="AM126" s="109"/>
      <c r="AN126" s="109"/>
      <c r="AO126" s="109"/>
      <c r="AP126" s="75"/>
      <c r="AQ126" s="75"/>
      <c r="AR126" s="75"/>
      <c r="AS126" s="75"/>
      <c r="AT126" s="75"/>
      <c r="AU126" s="75"/>
      <c r="AV126" s="75"/>
      <c r="AW126" s="75"/>
      <c r="AX126" s="75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69"/>
      <c r="BV126" s="69"/>
      <c r="BW126" s="69"/>
      <c r="BX126" s="69"/>
      <c r="BY126" s="70"/>
    </row>
    <row r="127" spans="1:77" s="6" customFormat="1" ht="24" customHeight="1">
      <c r="A127" s="101" t="s">
        <v>133</v>
      </c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3"/>
      <c r="AF127" s="104" t="s">
        <v>134</v>
      </c>
      <c r="AG127" s="75"/>
      <c r="AH127" s="75"/>
      <c r="AI127" s="75"/>
      <c r="AJ127" s="22"/>
      <c r="AK127" s="75" t="s">
        <v>135</v>
      </c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/>
      <c r="BX127" s="69"/>
      <c r="BY127" s="70"/>
    </row>
    <row r="128" spans="1:77" s="6" customFormat="1" ht="12.75" thickBot="1">
      <c r="A128" s="94"/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6"/>
      <c r="AF128" s="97"/>
      <c r="AG128" s="98"/>
      <c r="AH128" s="98"/>
      <c r="AI128" s="98"/>
      <c r="AJ128" s="29"/>
      <c r="AK128" s="98"/>
      <c r="AL128" s="98"/>
      <c r="AM128" s="98"/>
      <c r="AN128" s="98"/>
      <c r="AO128" s="98"/>
      <c r="AP128" s="98"/>
      <c r="AQ128" s="98"/>
      <c r="AR128" s="98"/>
      <c r="AS128" s="98"/>
      <c r="AT128" s="98"/>
      <c r="AU128" s="98"/>
      <c r="AV128" s="98"/>
      <c r="AW128" s="98"/>
      <c r="AX128" s="98"/>
      <c r="AY128" s="99"/>
      <c r="AZ128" s="99"/>
      <c r="BA128" s="99"/>
      <c r="BB128" s="99"/>
      <c r="BC128" s="99"/>
      <c r="BD128" s="99"/>
      <c r="BE128" s="99"/>
      <c r="BF128" s="99"/>
      <c r="BG128" s="99"/>
      <c r="BH128" s="99"/>
      <c r="BI128" s="99"/>
      <c r="BJ128" s="99"/>
      <c r="BK128" s="99"/>
      <c r="BL128" s="99"/>
      <c r="BM128" s="99"/>
      <c r="BN128" s="99"/>
      <c r="BO128" s="99"/>
      <c r="BP128" s="99"/>
      <c r="BQ128" s="99"/>
      <c r="BR128" s="99"/>
      <c r="BS128" s="99"/>
      <c r="BT128" s="99"/>
      <c r="BU128" s="99"/>
      <c r="BV128" s="99"/>
      <c r="BW128" s="99"/>
      <c r="BX128" s="99"/>
      <c r="BY128" s="100"/>
    </row>
  </sheetData>
  <sheetProtection/>
  <mergeCells count="1001">
    <mergeCell ref="BF95:BL95"/>
    <mergeCell ref="BM95:BS95"/>
    <mergeCell ref="BT95:BY95"/>
    <mergeCell ref="A95:AE95"/>
    <mergeCell ref="AF95:AI95"/>
    <mergeCell ref="AK95:AO95"/>
    <mergeCell ref="AP95:AS95"/>
    <mergeCell ref="AT95:AX95"/>
    <mergeCell ref="AY95:BE95"/>
    <mergeCell ref="BT102:BY102"/>
    <mergeCell ref="A101:AE101"/>
    <mergeCell ref="AF101:AI101"/>
    <mergeCell ref="AK101:AO101"/>
    <mergeCell ref="AP101:AS101"/>
    <mergeCell ref="AT101:AX101"/>
    <mergeCell ref="AY101:BE101"/>
    <mergeCell ref="BF101:BL101"/>
    <mergeCell ref="BM101:BS101"/>
    <mergeCell ref="BT101:BY101"/>
    <mergeCell ref="BM99:BS99"/>
    <mergeCell ref="BT99:BY99"/>
    <mergeCell ref="A102:AE102"/>
    <mergeCell ref="AF102:AI102"/>
    <mergeCell ref="AK102:AO102"/>
    <mergeCell ref="AP102:AS102"/>
    <mergeCell ref="AT102:AX102"/>
    <mergeCell ref="AY102:BE102"/>
    <mergeCell ref="BF102:BL102"/>
    <mergeCell ref="BM102:BS102"/>
    <mergeCell ref="BF115:BL115"/>
    <mergeCell ref="BM115:BS115"/>
    <mergeCell ref="BT115:BY115"/>
    <mergeCell ref="A99:AE99"/>
    <mergeCell ref="AF99:AI99"/>
    <mergeCell ref="AK99:AO99"/>
    <mergeCell ref="AP99:AS99"/>
    <mergeCell ref="AT99:AX99"/>
    <mergeCell ref="AY99:BE99"/>
    <mergeCell ref="BF99:BL99"/>
    <mergeCell ref="A115:AE115"/>
    <mergeCell ref="AF115:AI115"/>
    <mergeCell ref="AK115:AO115"/>
    <mergeCell ref="AP115:AS115"/>
    <mergeCell ref="AT115:AX115"/>
    <mergeCell ref="AY115:BE115"/>
    <mergeCell ref="AP128:AS128"/>
    <mergeCell ref="A52:AE52"/>
    <mergeCell ref="AF52:AI52"/>
    <mergeCell ref="AK52:AO52"/>
    <mergeCell ref="AP52:AS52"/>
    <mergeCell ref="AT52:AX52"/>
    <mergeCell ref="A98:AE98"/>
    <mergeCell ref="AF98:AI98"/>
    <mergeCell ref="AK98:AO98"/>
    <mergeCell ref="AP98:AS98"/>
    <mergeCell ref="AP122:AS122"/>
    <mergeCell ref="AP123:AS123"/>
    <mergeCell ref="AP124:AS124"/>
    <mergeCell ref="AP125:AS125"/>
    <mergeCell ref="AP126:AS126"/>
    <mergeCell ref="AP127:AS127"/>
    <mergeCell ref="AP81:AS81"/>
    <mergeCell ref="AP82:AS82"/>
    <mergeCell ref="AP83:AS83"/>
    <mergeCell ref="AP84:AS84"/>
    <mergeCell ref="AP85:AS85"/>
    <mergeCell ref="AP86:AS86"/>
    <mergeCell ref="AP78:AS78"/>
    <mergeCell ref="AP77:AS77"/>
    <mergeCell ref="AP79:AS79"/>
    <mergeCell ref="AP72:AS72"/>
    <mergeCell ref="AP73:AS73"/>
    <mergeCell ref="AP74:AS74"/>
    <mergeCell ref="AP75:AS75"/>
    <mergeCell ref="AP76:AS76"/>
    <mergeCell ref="BM98:BS98"/>
    <mergeCell ref="BT98:BY98"/>
    <mergeCell ref="A100:AE100"/>
    <mergeCell ref="AF100:AI100"/>
    <mergeCell ref="AK100:AO100"/>
    <mergeCell ref="AP100:AS100"/>
    <mergeCell ref="AT100:AX100"/>
    <mergeCell ref="AY98:BE98"/>
    <mergeCell ref="BF98:BL98"/>
    <mergeCell ref="AT98:AX98"/>
    <mergeCell ref="AP54:AS54"/>
    <mergeCell ref="AP56:AS56"/>
    <mergeCell ref="AP57:AS57"/>
    <mergeCell ref="AP58:AS58"/>
    <mergeCell ref="AP62:AS62"/>
    <mergeCell ref="AP63:AS63"/>
    <mergeCell ref="AP47:AS47"/>
    <mergeCell ref="AP48:AS48"/>
    <mergeCell ref="AY52:BE52"/>
    <mergeCell ref="AT44:AX44"/>
    <mergeCell ref="AP49:AS49"/>
    <mergeCell ref="AP50:AS50"/>
    <mergeCell ref="AP35:AS35"/>
    <mergeCell ref="AP36:AS36"/>
    <mergeCell ref="AP37:AS37"/>
    <mergeCell ref="AP38:AS38"/>
    <mergeCell ref="AP39:AS39"/>
    <mergeCell ref="AP40:AS40"/>
    <mergeCell ref="AP29:AS29"/>
    <mergeCell ref="AP30:AS30"/>
    <mergeCell ref="AP32:AS32"/>
    <mergeCell ref="AP33:AS33"/>
    <mergeCell ref="AP34:AS34"/>
    <mergeCell ref="BF52:BL52"/>
    <mergeCell ref="AY40:BE40"/>
    <mergeCell ref="AY41:BE41"/>
    <mergeCell ref="BF39:BL39"/>
    <mergeCell ref="AY33:BE33"/>
    <mergeCell ref="AP21:AS23"/>
    <mergeCell ref="AP24:AS24"/>
    <mergeCell ref="AP25:AS25"/>
    <mergeCell ref="AP26:AS26"/>
    <mergeCell ref="AP27:AS27"/>
    <mergeCell ref="AP28:AS28"/>
    <mergeCell ref="BM96:BS96"/>
    <mergeCell ref="BT96:BY96"/>
    <mergeCell ref="A96:AE96"/>
    <mergeCell ref="AF96:AI96"/>
    <mergeCell ref="AK96:AO96"/>
    <mergeCell ref="AT96:AX96"/>
    <mergeCell ref="AY96:BE96"/>
    <mergeCell ref="BF96:BL96"/>
    <mergeCell ref="AP96:AS96"/>
    <mergeCell ref="A94:AE94"/>
    <mergeCell ref="AF94:AI94"/>
    <mergeCell ref="AK94:AO94"/>
    <mergeCell ref="AT94:AX94"/>
    <mergeCell ref="AY94:BE94"/>
    <mergeCell ref="BF94:BL94"/>
    <mergeCell ref="AP94:AS94"/>
    <mergeCell ref="BM94:BS94"/>
    <mergeCell ref="BT94:BY94"/>
    <mergeCell ref="BM92:BS92"/>
    <mergeCell ref="BT92:BY92"/>
    <mergeCell ref="A93:AE93"/>
    <mergeCell ref="AF93:AI93"/>
    <mergeCell ref="AK93:AO93"/>
    <mergeCell ref="AT93:AX93"/>
    <mergeCell ref="AY93:BE93"/>
    <mergeCell ref="BF93:BL93"/>
    <mergeCell ref="BM93:BS93"/>
    <mergeCell ref="BT93:BY93"/>
    <mergeCell ref="A92:AE92"/>
    <mergeCell ref="AF92:AI92"/>
    <mergeCell ref="AK92:AO92"/>
    <mergeCell ref="AT92:AX92"/>
    <mergeCell ref="AY92:BE92"/>
    <mergeCell ref="BF92:BL92"/>
    <mergeCell ref="AP92:AS92"/>
    <mergeCell ref="AP93:AS93"/>
    <mergeCell ref="A80:AE80"/>
    <mergeCell ref="AF80:AI80"/>
    <mergeCell ref="AK80:AO80"/>
    <mergeCell ref="AT80:AX80"/>
    <mergeCell ref="AY80:BE80"/>
    <mergeCell ref="BF80:BL80"/>
    <mergeCell ref="AP80:AS80"/>
    <mergeCell ref="BM80:BS80"/>
    <mergeCell ref="BT80:BY80"/>
    <mergeCell ref="A81:AE81"/>
    <mergeCell ref="AF81:AI81"/>
    <mergeCell ref="AK81:AO81"/>
    <mergeCell ref="AT81:AX81"/>
    <mergeCell ref="AY81:BE81"/>
    <mergeCell ref="BF81:BL81"/>
    <mergeCell ref="BM81:BS81"/>
    <mergeCell ref="BT81:BY81"/>
    <mergeCell ref="A90:AE90"/>
    <mergeCell ref="AF90:AI90"/>
    <mergeCell ref="AK90:AO90"/>
    <mergeCell ref="AT90:AX90"/>
    <mergeCell ref="AY90:BE90"/>
    <mergeCell ref="BF90:BL90"/>
    <mergeCell ref="AP90:AS90"/>
    <mergeCell ref="BM90:BS90"/>
    <mergeCell ref="BT90:BY90"/>
    <mergeCell ref="BM112:BS112"/>
    <mergeCell ref="BT112:BY112"/>
    <mergeCell ref="A113:AE113"/>
    <mergeCell ref="AF113:AI113"/>
    <mergeCell ref="AK113:AO113"/>
    <mergeCell ref="AT113:AX113"/>
    <mergeCell ref="AY113:BE113"/>
    <mergeCell ref="BF113:BL113"/>
    <mergeCell ref="BM113:BS113"/>
    <mergeCell ref="BT113:BY113"/>
    <mergeCell ref="A112:AE112"/>
    <mergeCell ref="AF112:AI112"/>
    <mergeCell ref="AK112:AO112"/>
    <mergeCell ref="AT112:AX112"/>
    <mergeCell ref="AY112:BE112"/>
    <mergeCell ref="BF112:BL112"/>
    <mergeCell ref="AP112:AS112"/>
    <mergeCell ref="AP113:AS113"/>
    <mergeCell ref="BM110:BS110"/>
    <mergeCell ref="BT110:BY110"/>
    <mergeCell ref="A111:AE111"/>
    <mergeCell ref="AF111:AI111"/>
    <mergeCell ref="AK111:AO111"/>
    <mergeCell ref="AT111:AX111"/>
    <mergeCell ref="AY111:BE111"/>
    <mergeCell ref="BF111:BL111"/>
    <mergeCell ref="BM111:BS111"/>
    <mergeCell ref="BT111:BY111"/>
    <mergeCell ref="A110:AE110"/>
    <mergeCell ref="AF110:AI110"/>
    <mergeCell ref="AK110:AO110"/>
    <mergeCell ref="AT110:AX110"/>
    <mergeCell ref="AY110:BE110"/>
    <mergeCell ref="BF110:BL110"/>
    <mergeCell ref="AP110:AS110"/>
    <mergeCell ref="A109:AE109"/>
    <mergeCell ref="AF109:AI109"/>
    <mergeCell ref="AK109:AO109"/>
    <mergeCell ref="AT109:AX109"/>
    <mergeCell ref="AY109:BE109"/>
    <mergeCell ref="BF109:BL109"/>
    <mergeCell ref="AP109:AS109"/>
    <mergeCell ref="BM109:BS109"/>
    <mergeCell ref="BT109:BY109"/>
    <mergeCell ref="A85:AE85"/>
    <mergeCell ref="AF85:AI85"/>
    <mergeCell ref="AK85:AO85"/>
    <mergeCell ref="AT85:AX85"/>
    <mergeCell ref="AY85:BE85"/>
    <mergeCell ref="BF85:BL85"/>
    <mergeCell ref="BM85:BS85"/>
    <mergeCell ref="BT85:BY85"/>
    <mergeCell ref="A86:AE86"/>
    <mergeCell ref="AF86:AI86"/>
    <mergeCell ref="AK86:AO86"/>
    <mergeCell ref="AT86:AX86"/>
    <mergeCell ref="AY86:BE86"/>
    <mergeCell ref="BF86:BL86"/>
    <mergeCell ref="BM86:BS86"/>
    <mergeCell ref="BT86:BY86"/>
    <mergeCell ref="A82:AE82"/>
    <mergeCell ref="AF82:AI82"/>
    <mergeCell ref="AK82:AO82"/>
    <mergeCell ref="AT82:AX82"/>
    <mergeCell ref="AY82:BE82"/>
    <mergeCell ref="BF82:BL82"/>
    <mergeCell ref="BM82:BS82"/>
    <mergeCell ref="BT82:BY82"/>
    <mergeCell ref="A83:AE83"/>
    <mergeCell ref="AF83:AI83"/>
    <mergeCell ref="AK83:AO83"/>
    <mergeCell ref="AT83:AX83"/>
    <mergeCell ref="AY83:BE83"/>
    <mergeCell ref="BF83:BL83"/>
    <mergeCell ref="BM83:BS83"/>
    <mergeCell ref="BT83:BY83"/>
    <mergeCell ref="AY88:BE88"/>
    <mergeCell ref="BF88:BL88"/>
    <mergeCell ref="BM108:BS108"/>
    <mergeCell ref="BT108:BY108"/>
    <mergeCell ref="BM106:BS106"/>
    <mergeCell ref="BT106:BY106"/>
    <mergeCell ref="BM107:BS107"/>
    <mergeCell ref="BT107:BY107"/>
    <mergeCell ref="A108:AE108"/>
    <mergeCell ref="AF108:AI108"/>
    <mergeCell ref="AK108:AO108"/>
    <mergeCell ref="AT108:AX108"/>
    <mergeCell ref="AY108:BE108"/>
    <mergeCell ref="BF108:BL108"/>
    <mergeCell ref="AP108:AS108"/>
    <mergeCell ref="A107:AE107"/>
    <mergeCell ref="AF107:AI107"/>
    <mergeCell ref="AK107:AO107"/>
    <mergeCell ref="AT107:AX107"/>
    <mergeCell ref="AY107:BE107"/>
    <mergeCell ref="BF107:BL107"/>
    <mergeCell ref="AP107:AS107"/>
    <mergeCell ref="A106:AE106"/>
    <mergeCell ref="AF106:AI106"/>
    <mergeCell ref="AK106:AO106"/>
    <mergeCell ref="AT106:AX106"/>
    <mergeCell ref="AY106:BE106"/>
    <mergeCell ref="BF106:BL106"/>
    <mergeCell ref="AP106:AS106"/>
    <mergeCell ref="A105:AE105"/>
    <mergeCell ref="AF105:AI105"/>
    <mergeCell ref="AK105:AO105"/>
    <mergeCell ref="AT105:AX105"/>
    <mergeCell ref="AY105:BE105"/>
    <mergeCell ref="BF105:BL105"/>
    <mergeCell ref="AP105:AS105"/>
    <mergeCell ref="BM105:BS105"/>
    <mergeCell ref="BT105:BY105"/>
    <mergeCell ref="AF91:AI91"/>
    <mergeCell ref="AK91:AO91"/>
    <mergeCell ref="AT91:AX91"/>
    <mergeCell ref="AY91:BE91"/>
    <mergeCell ref="BF91:BL91"/>
    <mergeCell ref="BT91:BY91"/>
    <mergeCell ref="BM104:BS104"/>
    <mergeCell ref="BT104:BY104"/>
    <mergeCell ref="A114:AE114"/>
    <mergeCell ref="AF114:AI114"/>
    <mergeCell ref="AK114:AO114"/>
    <mergeCell ref="AT114:AX114"/>
    <mergeCell ref="AY114:BE114"/>
    <mergeCell ref="BF114:BL114"/>
    <mergeCell ref="AP114:AS114"/>
    <mergeCell ref="BM114:BS114"/>
    <mergeCell ref="BT114:BY114"/>
    <mergeCell ref="A91:AE91"/>
    <mergeCell ref="A116:AE116"/>
    <mergeCell ref="AF116:AI116"/>
    <mergeCell ref="AK116:AO116"/>
    <mergeCell ref="AT116:AX116"/>
    <mergeCell ref="AY116:BE116"/>
    <mergeCell ref="BF116:BL116"/>
    <mergeCell ref="BM116:BS116"/>
    <mergeCell ref="A117:AE117"/>
    <mergeCell ref="AF117:AI117"/>
    <mergeCell ref="AK117:AO117"/>
    <mergeCell ref="AT117:AX117"/>
    <mergeCell ref="AY117:BE117"/>
    <mergeCell ref="BF117:BL117"/>
    <mergeCell ref="AP117:AS117"/>
    <mergeCell ref="BM120:BS120"/>
    <mergeCell ref="BT120:BY120"/>
    <mergeCell ref="A118:AE118"/>
    <mergeCell ref="AF118:AI118"/>
    <mergeCell ref="AK118:AO118"/>
    <mergeCell ref="AT118:AX118"/>
    <mergeCell ref="AY118:BE118"/>
    <mergeCell ref="BF118:BL118"/>
    <mergeCell ref="AP118:AS118"/>
    <mergeCell ref="AP119:AS119"/>
    <mergeCell ref="A120:AE120"/>
    <mergeCell ref="AF120:AI120"/>
    <mergeCell ref="AK120:AO120"/>
    <mergeCell ref="AT120:AX120"/>
    <mergeCell ref="AY120:BE120"/>
    <mergeCell ref="BF120:BL120"/>
    <mergeCell ref="AP120:AS120"/>
    <mergeCell ref="A121:AE121"/>
    <mergeCell ref="AF121:AI121"/>
    <mergeCell ref="AK121:AO121"/>
    <mergeCell ref="AT121:AX121"/>
    <mergeCell ref="AY121:BE121"/>
    <mergeCell ref="BF121:BL121"/>
    <mergeCell ref="AP121:AS121"/>
    <mergeCell ref="BM121:BS121"/>
    <mergeCell ref="BT121:BY121"/>
    <mergeCell ref="A84:AE84"/>
    <mergeCell ref="AF84:AI84"/>
    <mergeCell ref="AK84:AO84"/>
    <mergeCell ref="AT84:AX84"/>
    <mergeCell ref="AY84:BE84"/>
    <mergeCell ref="BF84:BL84"/>
    <mergeCell ref="BM84:BS84"/>
    <mergeCell ref="BT84:BY84"/>
    <mergeCell ref="A119:AE119"/>
    <mergeCell ref="AF119:AI119"/>
    <mergeCell ref="AK119:AO119"/>
    <mergeCell ref="AT119:AX119"/>
    <mergeCell ref="AY119:BE119"/>
    <mergeCell ref="BF119:BL119"/>
    <mergeCell ref="BM119:BS119"/>
    <mergeCell ref="BT119:BY119"/>
    <mergeCell ref="BM118:BS118"/>
    <mergeCell ref="BT118:BY118"/>
    <mergeCell ref="BT116:BY116"/>
    <mergeCell ref="BM117:BS117"/>
    <mergeCell ref="BT117:BY117"/>
    <mergeCell ref="A104:AE104"/>
    <mergeCell ref="AF104:AI104"/>
    <mergeCell ref="AK104:AO104"/>
    <mergeCell ref="AT104:AX104"/>
    <mergeCell ref="AY104:BE104"/>
    <mergeCell ref="BF104:BL104"/>
    <mergeCell ref="A103:AE103"/>
    <mergeCell ref="AF103:AI103"/>
    <mergeCell ref="AK103:AO103"/>
    <mergeCell ref="AT103:AX103"/>
    <mergeCell ref="AY103:BE103"/>
    <mergeCell ref="BF103:BL103"/>
    <mergeCell ref="AP103:AS103"/>
    <mergeCell ref="BM103:BS103"/>
    <mergeCell ref="BT103:BY103"/>
    <mergeCell ref="A89:AE89"/>
    <mergeCell ref="AF89:AI89"/>
    <mergeCell ref="AK89:AO89"/>
    <mergeCell ref="AT89:AX89"/>
    <mergeCell ref="AY89:BE89"/>
    <mergeCell ref="BF89:BL89"/>
    <mergeCell ref="BM89:BS89"/>
    <mergeCell ref="BT89:BY89"/>
    <mergeCell ref="A97:AE97"/>
    <mergeCell ref="AF97:AI97"/>
    <mergeCell ref="AK97:AO97"/>
    <mergeCell ref="AT97:AX97"/>
    <mergeCell ref="AY97:BE97"/>
    <mergeCell ref="BF97:BL97"/>
    <mergeCell ref="AP97:AS97"/>
    <mergeCell ref="AK87:AO87"/>
    <mergeCell ref="AT87:AX87"/>
    <mergeCell ref="AY87:BE87"/>
    <mergeCell ref="AP87:AS87"/>
    <mergeCell ref="AP88:AS88"/>
    <mergeCell ref="AP89:AS89"/>
    <mergeCell ref="BM88:BS88"/>
    <mergeCell ref="BT88:BY88"/>
    <mergeCell ref="BT87:BY87"/>
    <mergeCell ref="AY100:BE100"/>
    <mergeCell ref="BF100:BL100"/>
    <mergeCell ref="BM100:BS100"/>
    <mergeCell ref="BT100:BY100"/>
    <mergeCell ref="BT97:BY97"/>
    <mergeCell ref="BM91:BS91"/>
    <mergeCell ref="BM97:BS97"/>
    <mergeCell ref="A88:AE88"/>
    <mergeCell ref="BM50:BS50"/>
    <mergeCell ref="BT50:BY50"/>
    <mergeCell ref="A50:AE50"/>
    <mergeCell ref="A87:AE87"/>
    <mergeCell ref="AF87:AI87"/>
    <mergeCell ref="BF87:BL87"/>
    <mergeCell ref="BM87:BS87"/>
    <mergeCell ref="BF50:BL50"/>
    <mergeCell ref="A77:AE77"/>
    <mergeCell ref="BF33:BL33"/>
    <mergeCell ref="BM33:BS33"/>
    <mergeCell ref="BM52:BS52"/>
    <mergeCell ref="BT124:BY124"/>
    <mergeCell ref="A124:AE124"/>
    <mergeCell ref="AK124:AO124"/>
    <mergeCell ref="AF50:AI50"/>
    <mergeCell ref="AK50:AO50"/>
    <mergeCell ref="AT50:AX50"/>
    <mergeCell ref="AY50:BE50"/>
    <mergeCell ref="AY39:BE39"/>
    <mergeCell ref="BT52:BY52"/>
    <mergeCell ref="AT124:AX124"/>
    <mergeCell ref="AF124:AI124"/>
    <mergeCell ref="AK123:AO123"/>
    <mergeCell ref="AT123:AX123"/>
    <mergeCell ref="AY123:BE123"/>
    <mergeCell ref="AY124:BE124"/>
    <mergeCell ref="AF123:AI123"/>
    <mergeCell ref="BF122:BL122"/>
    <mergeCell ref="BM122:BS122"/>
    <mergeCell ref="BF124:BL124"/>
    <mergeCell ref="BM124:BS124"/>
    <mergeCell ref="BT122:BY122"/>
    <mergeCell ref="A123:AE123"/>
    <mergeCell ref="BF123:BL123"/>
    <mergeCell ref="BM123:BS123"/>
    <mergeCell ref="BT123:BY123"/>
    <mergeCell ref="A122:AE122"/>
    <mergeCell ref="AK122:AO122"/>
    <mergeCell ref="AT122:AX122"/>
    <mergeCell ref="AF122:AI122"/>
    <mergeCell ref="AY122:BE122"/>
    <mergeCell ref="AF88:AI88"/>
    <mergeCell ref="AK88:AO88"/>
    <mergeCell ref="AT88:AX88"/>
    <mergeCell ref="AP104:AS104"/>
    <mergeCell ref="AP91:AS91"/>
    <mergeCell ref="AP111:AS111"/>
    <mergeCell ref="AP116:AS116"/>
    <mergeCell ref="AF79:AI79"/>
    <mergeCell ref="AK77:AO77"/>
    <mergeCell ref="AK79:AO79"/>
    <mergeCell ref="A79:AE79"/>
    <mergeCell ref="BM77:BS77"/>
    <mergeCell ref="AT78:AX78"/>
    <mergeCell ref="AT79:AX79"/>
    <mergeCell ref="AF77:AI77"/>
    <mergeCell ref="AT77:AX77"/>
    <mergeCell ref="AY77:BE77"/>
    <mergeCell ref="BT78:BY78"/>
    <mergeCell ref="BM79:BS79"/>
    <mergeCell ref="BT79:BY79"/>
    <mergeCell ref="AY79:BE79"/>
    <mergeCell ref="BT77:BY77"/>
    <mergeCell ref="BF79:BL79"/>
    <mergeCell ref="BF78:BL78"/>
    <mergeCell ref="BM78:BS78"/>
    <mergeCell ref="BF77:BL77"/>
    <mergeCell ref="AF78:AI78"/>
    <mergeCell ref="AY78:BE78"/>
    <mergeCell ref="AK78:AO78"/>
    <mergeCell ref="BT76:BY76"/>
    <mergeCell ref="A78:AE78"/>
    <mergeCell ref="A75:AE75"/>
    <mergeCell ref="AF76:AI76"/>
    <mergeCell ref="AK75:AO75"/>
    <mergeCell ref="AK76:AO76"/>
    <mergeCell ref="A76:AE76"/>
    <mergeCell ref="BF76:BL76"/>
    <mergeCell ref="BM76:BS76"/>
    <mergeCell ref="AT76:AX76"/>
    <mergeCell ref="BM75:BS75"/>
    <mergeCell ref="AT73:AX73"/>
    <mergeCell ref="BF75:BL75"/>
    <mergeCell ref="BM74:BS74"/>
    <mergeCell ref="AY76:BE76"/>
    <mergeCell ref="A73:AE73"/>
    <mergeCell ref="AK73:AO73"/>
    <mergeCell ref="BT75:BY75"/>
    <mergeCell ref="AT75:AX75"/>
    <mergeCell ref="AF75:AI75"/>
    <mergeCell ref="AK74:AO74"/>
    <mergeCell ref="AT74:AX74"/>
    <mergeCell ref="AY75:BE75"/>
    <mergeCell ref="BF74:BL74"/>
    <mergeCell ref="BT74:BY74"/>
    <mergeCell ref="AF74:AI74"/>
    <mergeCell ref="AY74:BE74"/>
    <mergeCell ref="AY73:BE73"/>
    <mergeCell ref="BF73:BL73"/>
    <mergeCell ref="BM73:BS73"/>
    <mergeCell ref="BM72:BS72"/>
    <mergeCell ref="BT72:BY72"/>
    <mergeCell ref="BF72:BL72"/>
    <mergeCell ref="BT73:BY73"/>
    <mergeCell ref="A74:AE74"/>
    <mergeCell ref="AF73:AI73"/>
    <mergeCell ref="A71:AE71"/>
    <mergeCell ref="AF72:AI72"/>
    <mergeCell ref="AK71:AO71"/>
    <mergeCell ref="AK72:AO72"/>
    <mergeCell ref="A72:AE72"/>
    <mergeCell ref="AF71:AI71"/>
    <mergeCell ref="AT72:AX72"/>
    <mergeCell ref="BM71:BS71"/>
    <mergeCell ref="BF71:BL71"/>
    <mergeCell ref="AT69:AX69"/>
    <mergeCell ref="BT71:BY71"/>
    <mergeCell ref="AT71:AX71"/>
    <mergeCell ref="AY72:BE72"/>
    <mergeCell ref="AK70:AO70"/>
    <mergeCell ref="AT70:AX70"/>
    <mergeCell ref="AY71:BE71"/>
    <mergeCell ref="BF70:BL70"/>
    <mergeCell ref="BM70:BS70"/>
    <mergeCell ref="BT70:BY70"/>
    <mergeCell ref="AP70:AS70"/>
    <mergeCell ref="AP71:AS71"/>
    <mergeCell ref="AY68:BE68"/>
    <mergeCell ref="AY69:BE69"/>
    <mergeCell ref="BF69:BL69"/>
    <mergeCell ref="BM69:BS69"/>
    <mergeCell ref="BT69:BY69"/>
    <mergeCell ref="A69:AE69"/>
    <mergeCell ref="AP68:AS68"/>
    <mergeCell ref="AP69:AS69"/>
    <mergeCell ref="AF70:AI70"/>
    <mergeCell ref="AK69:AO69"/>
    <mergeCell ref="AY70:BE70"/>
    <mergeCell ref="A70:AE70"/>
    <mergeCell ref="AF69:AI69"/>
    <mergeCell ref="BT67:BY67"/>
    <mergeCell ref="A68:AE68"/>
    <mergeCell ref="BF68:BL68"/>
    <mergeCell ref="BM68:BS68"/>
    <mergeCell ref="BT68:BY68"/>
    <mergeCell ref="A67:AE67"/>
    <mergeCell ref="AF68:AI68"/>
    <mergeCell ref="AK67:AO67"/>
    <mergeCell ref="AK68:AO68"/>
    <mergeCell ref="AT68:AX68"/>
    <mergeCell ref="AT67:AX67"/>
    <mergeCell ref="AF67:AI67"/>
    <mergeCell ref="AP67:AS67"/>
    <mergeCell ref="AK66:AO66"/>
    <mergeCell ref="AT66:AX66"/>
    <mergeCell ref="AF66:AI66"/>
    <mergeCell ref="BF67:BL67"/>
    <mergeCell ref="BM67:BS67"/>
    <mergeCell ref="AY66:BE66"/>
    <mergeCell ref="AY67:BE67"/>
    <mergeCell ref="AP66:AS66"/>
    <mergeCell ref="A66:AE66"/>
    <mergeCell ref="BF66:BL66"/>
    <mergeCell ref="BM66:BS66"/>
    <mergeCell ref="BT66:BY66"/>
    <mergeCell ref="BM65:BS65"/>
    <mergeCell ref="BT65:BY65"/>
    <mergeCell ref="A65:AE65"/>
    <mergeCell ref="AK65:AO65"/>
    <mergeCell ref="AT65:AX65"/>
    <mergeCell ref="AF65:AI65"/>
    <mergeCell ref="AP65:AS65"/>
    <mergeCell ref="AY65:BE65"/>
    <mergeCell ref="BF65:BL65"/>
    <mergeCell ref="AY64:BE64"/>
    <mergeCell ref="BF64:BL64"/>
    <mergeCell ref="BM64:BS64"/>
    <mergeCell ref="AP64:AS64"/>
    <mergeCell ref="BT64:BY64"/>
    <mergeCell ref="A64:AE64"/>
    <mergeCell ref="AF64:AI64"/>
    <mergeCell ref="AK64:AO64"/>
    <mergeCell ref="AT64:AX64"/>
    <mergeCell ref="AY63:BE63"/>
    <mergeCell ref="BF63:BL63"/>
    <mergeCell ref="BM63:BS63"/>
    <mergeCell ref="BT63:BY63"/>
    <mergeCell ref="A63:AE63"/>
    <mergeCell ref="AF63:AI63"/>
    <mergeCell ref="AK63:AO63"/>
    <mergeCell ref="AT63:AX63"/>
    <mergeCell ref="AY62:BE62"/>
    <mergeCell ref="BF62:BL62"/>
    <mergeCell ref="BM62:BS62"/>
    <mergeCell ref="BT62:BY62"/>
    <mergeCell ref="A62:AE62"/>
    <mergeCell ref="AF62:AI62"/>
    <mergeCell ref="AK62:AO62"/>
    <mergeCell ref="AT62:AX62"/>
    <mergeCell ref="BT60:BY60"/>
    <mergeCell ref="AY61:BE61"/>
    <mergeCell ref="BF61:BL61"/>
    <mergeCell ref="BM61:BS61"/>
    <mergeCell ref="BT61:BY61"/>
    <mergeCell ref="BM60:BS60"/>
    <mergeCell ref="A61:AE61"/>
    <mergeCell ref="AF61:AI61"/>
    <mergeCell ref="AK61:AO61"/>
    <mergeCell ref="AT61:AX61"/>
    <mergeCell ref="AF60:AI60"/>
    <mergeCell ref="BF60:BL60"/>
    <mergeCell ref="AP60:AS60"/>
    <mergeCell ref="AP61:AS61"/>
    <mergeCell ref="BF59:BL59"/>
    <mergeCell ref="AK58:AO58"/>
    <mergeCell ref="AT58:AX58"/>
    <mergeCell ref="AY58:BE58"/>
    <mergeCell ref="BF58:BL58"/>
    <mergeCell ref="AK59:AO59"/>
    <mergeCell ref="AT59:AX59"/>
    <mergeCell ref="AY59:BE59"/>
    <mergeCell ref="AP59:AS59"/>
    <mergeCell ref="BM54:BS54"/>
    <mergeCell ref="BT54:BY54"/>
    <mergeCell ref="BT42:BY42"/>
    <mergeCell ref="BM58:BS58"/>
    <mergeCell ref="BT58:BY58"/>
    <mergeCell ref="BF47:BL47"/>
    <mergeCell ref="BM47:BS47"/>
    <mergeCell ref="BF43:BL43"/>
    <mergeCell ref="BF44:BL44"/>
    <mergeCell ref="BF42:BL42"/>
    <mergeCell ref="BM59:BS59"/>
    <mergeCell ref="BT59:BY59"/>
    <mergeCell ref="BT47:BY47"/>
    <mergeCell ref="BM43:BS43"/>
    <mergeCell ref="BT43:BY43"/>
    <mergeCell ref="AY34:BE34"/>
    <mergeCell ref="BF34:BL34"/>
    <mergeCell ref="BM34:BS34"/>
    <mergeCell ref="BM37:BS37"/>
    <mergeCell ref="AY47:BE47"/>
    <mergeCell ref="BM40:BS40"/>
    <mergeCell ref="BF41:BL41"/>
    <mergeCell ref="BM41:BS41"/>
    <mergeCell ref="BT38:BY38"/>
    <mergeCell ref="BM38:BS38"/>
    <mergeCell ref="BT40:BY40"/>
    <mergeCell ref="BT41:BY41"/>
    <mergeCell ref="BM35:BS35"/>
    <mergeCell ref="BT35:BY35"/>
    <mergeCell ref="BF37:BL37"/>
    <mergeCell ref="AY36:BE36"/>
    <mergeCell ref="BF36:BL36"/>
    <mergeCell ref="BM36:BS36"/>
    <mergeCell ref="BT36:BY36"/>
    <mergeCell ref="BE2:BY2"/>
    <mergeCell ref="BE3:BY3"/>
    <mergeCell ref="BS9:BT9"/>
    <mergeCell ref="BO7:BX7"/>
    <mergeCell ref="BO8:BX8"/>
    <mergeCell ref="BQ9:BR9"/>
    <mergeCell ref="BE4:BY4"/>
    <mergeCell ref="BE5:BY5"/>
    <mergeCell ref="BE6:BY6"/>
    <mergeCell ref="BF7:BM7"/>
    <mergeCell ref="BF8:BM8"/>
    <mergeCell ref="BF9:BG9"/>
    <mergeCell ref="BI9:BP9"/>
    <mergeCell ref="BS18:BY18"/>
    <mergeCell ref="BS11:BY12"/>
    <mergeCell ref="BS13:BY13"/>
    <mergeCell ref="BH13:BR13"/>
    <mergeCell ref="BH18:BR18"/>
    <mergeCell ref="P14:BF15"/>
    <mergeCell ref="BA11:BB11"/>
    <mergeCell ref="A11:AZ11"/>
    <mergeCell ref="X12:AA12"/>
    <mergeCell ref="AB12:AC12"/>
    <mergeCell ref="BS14:BY14"/>
    <mergeCell ref="BS19:BY19"/>
    <mergeCell ref="BH14:BR14"/>
    <mergeCell ref="BH15:BR15"/>
    <mergeCell ref="BH16:BR16"/>
    <mergeCell ref="BH17:BR17"/>
    <mergeCell ref="BH19:BR19"/>
    <mergeCell ref="BS15:BY15"/>
    <mergeCell ref="BS16:BY16"/>
    <mergeCell ref="BS17:BY17"/>
    <mergeCell ref="H18:BG18"/>
    <mergeCell ref="A24:AE24"/>
    <mergeCell ref="BF24:BL24"/>
    <mergeCell ref="BB22:BC22"/>
    <mergeCell ref="BD22:BE22"/>
    <mergeCell ref="AF21:AI23"/>
    <mergeCell ref="AY23:BE23"/>
    <mergeCell ref="BM24:BS24"/>
    <mergeCell ref="BT24:BY24"/>
    <mergeCell ref="BM23:BS23"/>
    <mergeCell ref="AF24:AI24"/>
    <mergeCell ref="AK24:AO24"/>
    <mergeCell ref="AT24:AX24"/>
    <mergeCell ref="AY24:BE24"/>
    <mergeCell ref="AK21:AO23"/>
    <mergeCell ref="BR22:BS22"/>
    <mergeCell ref="AY22:BA22"/>
    <mergeCell ref="A21:AE23"/>
    <mergeCell ref="AG13:AH13"/>
    <mergeCell ref="AT21:AX23"/>
    <mergeCell ref="AY21:BY21"/>
    <mergeCell ref="BT22:BY23"/>
    <mergeCell ref="A20:BY20"/>
    <mergeCell ref="BF22:BH22"/>
    <mergeCell ref="BI22:BJ22"/>
    <mergeCell ref="BK22:BL22"/>
    <mergeCell ref="BF23:BL23"/>
    <mergeCell ref="BM22:BO22"/>
    <mergeCell ref="BP22:BQ22"/>
    <mergeCell ref="A28:AE28"/>
    <mergeCell ref="A29:AE29"/>
    <mergeCell ref="AF25:AI25"/>
    <mergeCell ref="AF26:AI26"/>
    <mergeCell ref="AF27:AI27"/>
    <mergeCell ref="AF28:AI28"/>
    <mergeCell ref="AK25:AO25"/>
    <mergeCell ref="AK26:AO26"/>
    <mergeCell ref="AK27:AO27"/>
    <mergeCell ref="AK28:AO28"/>
    <mergeCell ref="AT25:AX25"/>
    <mergeCell ref="AT26:AX26"/>
    <mergeCell ref="AT27:AX27"/>
    <mergeCell ref="A27:AE27"/>
    <mergeCell ref="A25:AE25"/>
    <mergeCell ref="A26:AE26"/>
    <mergeCell ref="AT28:AX28"/>
    <mergeCell ref="AY25:BE25"/>
    <mergeCell ref="AY26:BE26"/>
    <mergeCell ref="AY27:BE27"/>
    <mergeCell ref="AY28:BE28"/>
    <mergeCell ref="BF25:BL25"/>
    <mergeCell ref="BF28:BL28"/>
    <mergeCell ref="BM25:BS25"/>
    <mergeCell ref="BT25:BY25"/>
    <mergeCell ref="BF26:BL26"/>
    <mergeCell ref="BM26:BS26"/>
    <mergeCell ref="BT26:BY26"/>
    <mergeCell ref="BF27:BL27"/>
    <mergeCell ref="BM27:BS27"/>
    <mergeCell ref="BT27:BY27"/>
    <mergeCell ref="AT30:AX30"/>
    <mergeCell ref="BM28:BS28"/>
    <mergeCell ref="BT28:BY28"/>
    <mergeCell ref="BF30:BL30"/>
    <mergeCell ref="BM30:BS30"/>
    <mergeCell ref="BT30:BY30"/>
    <mergeCell ref="BF29:BL29"/>
    <mergeCell ref="BM29:BS29"/>
    <mergeCell ref="BT29:BY29"/>
    <mergeCell ref="AY30:BE30"/>
    <mergeCell ref="BT34:BY34"/>
    <mergeCell ref="BM32:BS32"/>
    <mergeCell ref="BT32:BY32"/>
    <mergeCell ref="A32:AE32"/>
    <mergeCell ref="AF32:AI32"/>
    <mergeCell ref="AK32:AO32"/>
    <mergeCell ref="AT32:AX32"/>
    <mergeCell ref="AY32:BE32"/>
    <mergeCell ref="BF32:BL32"/>
    <mergeCell ref="BT33:BY33"/>
    <mergeCell ref="AF34:AI34"/>
    <mergeCell ref="AK34:AO34"/>
    <mergeCell ref="AT34:AX34"/>
    <mergeCell ref="AF41:AI41"/>
    <mergeCell ref="A33:AE33"/>
    <mergeCell ref="AF33:AI33"/>
    <mergeCell ref="AK33:AO33"/>
    <mergeCell ref="AT33:AX33"/>
    <mergeCell ref="AK35:AO35"/>
    <mergeCell ref="AT35:AX35"/>
    <mergeCell ref="A48:AE48"/>
    <mergeCell ref="AK48:AO48"/>
    <mergeCell ref="AY38:BE38"/>
    <mergeCell ref="BF38:BL38"/>
    <mergeCell ref="AY35:BE35"/>
    <mergeCell ref="AK46:AO46"/>
    <mergeCell ref="AT46:AX46"/>
    <mergeCell ref="A35:AE35"/>
    <mergeCell ref="BF35:BL35"/>
    <mergeCell ref="BF40:BL40"/>
    <mergeCell ref="AF46:AI46"/>
    <mergeCell ref="AT40:AX40"/>
    <mergeCell ref="AK47:AO47"/>
    <mergeCell ref="AT47:AX47"/>
    <mergeCell ref="AF57:AI57"/>
    <mergeCell ref="AK57:AO57"/>
    <mergeCell ref="AT57:AX57"/>
    <mergeCell ref="AP44:AS44"/>
    <mergeCell ref="AP45:AS45"/>
    <mergeCell ref="AP46:AS46"/>
    <mergeCell ref="A57:AE57"/>
    <mergeCell ref="AK60:AO60"/>
    <mergeCell ref="AT60:AX60"/>
    <mergeCell ref="AY60:BE60"/>
    <mergeCell ref="AT42:AX42"/>
    <mergeCell ref="AF42:AI42"/>
    <mergeCell ref="AY42:BE42"/>
    <mergeCell ref="AY43:BE43"/>
    <mergeCell ref="A58:AE58"/>
    <mergeCell ref="AF58:AI58"/>
    <mergeCell ref="BM42:BS42"/>
    <mergeCell ref="BT37:BY37"/>
    <mergeCell ref="A37:AE37"/>
    <mergeCell ref="AF37:AI37"/>
    <mergeCell ref="AK37:AO37"/>
    <mergeCell ref="AT37:AX37"/>
    <mergeCell ref="AY37:BE37"/>
    <mergeCell ref="BT39:BY39"/>
    <mergeCell ref="BM39:BS39"/>
    <mergeCell ref="A38:AE38"/>
    <mergeCell ref="AT39:AX39"/>
    <mergeCell ref="A39:AE39"/>
    <mergeCell ref="AF39:AI39"/>
    <mergeCell ref="AF38:AI38"/>
    <mergeCell ref="AT38:AX38"/>
    <mergeCell ref="AK40:AO40"/>
    <mergeCell ref="A42:AE42"/>
    <mergeCell ref="AK42:AO42"/>
    <mergeCell ref="AK43:AO43"/>
    <mergeCell ref="AT43:AX43"/>
    <mergeCell ref="AP41:AS41"/>
    <mergeCell ref="AP42:AS42"/>
    <mergeCell ref="AP43:AS43"/>
    <mergeCell ref="A43:AE43"/>
    <mergeCell ref="A59:AE59"/>
    <mergeCell ref="AF59:AI59"/>
    <mergeCell ref="A60:AE60"/>
    <mergeCell ref="A47:AE47"/>
    <mergeCell ref="AF47:AI47"/>
    <mergeCell ref="AY44:BE44"/>
    <mergeCell ref="A46:AE46"/>
    <mergeCell ref="A54:AE54"/>
    <mergeCell ref="AF54:AI54"/>
    <mergeCell ref="AK54:AO54"/>
    <mergeCell ref="BF45:BL45"/>
    <mergeCell ref="BM45:BS45"/>
    <mergeCell ref="BT45:BY45"/>
    <mergeCell ref="A45:AE45"/>
    <mergeCell ref="AK45:AO45"/>
    <mergeCell ref="AT45:AX45"/>
    <mergeCell ref="AF45:AI45"/>
    <mergeCell ref="AY45:BE45"/>
    <mergeCell ref="BM49:BS49"/>
    <mergeCell ref="BT49:BY49"/>
    <mergeCell ref="AY46:BE46"/>
    <mergeCell ref="BF46:BL46"/>
    <mergeCell ref="BM46:BS46"/>
    <mergeCell ref="BT46:BY46"/>
    <mergeCell ref="BF48:BL48"/>
    <mergeCell ref="BM48:BS48"/>
    <mergeCell ref="BT48:BY48"/>
    <mergeCell ref="AT54:AX54"/>
    <mergeCell ref="AT48:AX48"/>
    <mergeCell ref="AY48:BE48"/>
    <mergeCell ref="AF48:AI48"/>
    <mergeCell ref="BF57:BL57"/>
    <mergeCell ref="AY54:BE54"/>
    <mergeCell ref="BF54:BL54"/>
    <mergeCell ref="AK56:AO56"/>
    <mergeCell ref="AT56:AX56"/>
    <mergeCell ref="AY56:BE56"/>
    <mergeCell ref="BM57:BS57"/>
    <mergeCell ref="BT57:BY57"/>
    <mergeCell ref="A49:AE49"/>
    <mergeCell ref="AK49:AO49"/>
    <mergeCell ref="AT49:AX49"/>
    <mergeCell ref="AF49:AI49"/>
    <mergeCell ref="AY49:BE49"/>
    <mergeCell ref="AY57:BE57"/>
    <mergeCell ref="A56:AE56"/>
    <mergeCell ref="AF56:AI56"/>
    <mergeCell ref="AY29:BE29"/>
    <mergeCell ref="AF36:AI36"/>
    <mergeCell ref="AK36:AO36"/>
    <mergeCell ref="AT36:AX36"/>
    <mergeCell ref="A36:AE36"/>
    <mergeCell ref="A30:AE30"/>
    <mergeCell ref="AK30:AO30"/>
    <mergeCell ref="AF30:AI30"/>
    <mergeCell ref="AF35:AI35"/>
    <mergeCell ref="A34:AE34"/>
    <mergeCell ref="AF29:AI29"/>
    <mergeCell ref="AK29:AO29"/>
    <mergeCell ref="AT29:AX29"/>
    <mergeCell ref="A40:AE40"/>
    <mergeCell ref="AK38:AO38"/>
    <mergeCell ref="A41:AE41"/>
    <mergeCell ref="AK41:AO41"/>
    <mergeCell ref="AT41:AX41"/>
    <mergeCell ref="AF40:AI40"/>
    <mergeCell ref="AK39:AO39"/>
    <mergeCell ref="AJ21:AJ23"/>
    <mergeCell ref="BM44:BS44"/>
    <mergeCell ref="BT44:BY44"/>
    <mergeCell ref="AF44:AI44"/>
    <mergeCell ref="AK44:AO44"/>
    <mergeCell ref="BF56:BL56"/>
    <mergeCell ref="BM56:BS56"/>
    <mergeCell ref="BT56:BY56"/>
    <mergeCell ref="BF51:BL51"/>
    <mergeCell ref="BM51:BS51"/>
    <mergeCell ref="A125:AE125"/>
    <mergeCell ref="AF125:AI125"/>
    <mergeCell ref="AK125:AO125"/>
    <mergeCell ref="AT125:AX125"/>
    <mergeCell ref="AY125:BE125"/>
    <mergeCell ref="BF125:BL125"/>
    <mergeCell ref="BM125:BS125"/>
    <mergeCell ref="BT125:BY125"/>
    <mergeCell ref="A126:AE126"/>
    <mergeCell ref="AF126:AI126"/>
    <mergeCell ref="AK126:AO126"/>
    <mergeCell ref="AT126:AX126"/>
    <mergeCell ref="AY126:BE126"/>
    <mergeCell ref="BF126:BL126"/>
    <mergeCell ref="BM126:BS126"/>
    <mergeCell ref="BT126:BY126"/>
    <mergeCell ref="A127:AE127"/>
    <mergeCell ref="AF127:AI127"/>
    <mergeCell ref="AK127:AO127"/>
    <mergeCell ref="AT127:AX127"/>
    <mergeCell ref="AY127:BE127"/>
    <mergeCell ref="BF127:BL127"/>
    <mergeCell ref="BM127:BS127"/>
    <mergeCell ref="BT127:BY127"/>
    <mergeCell ref="A128:AE128"/>
    <mergeCell ref="AF128:AI128"/>
    <mergeCell ref="AK128:AO128"/>
    <mergeCell ref="AT128:AX128"/>
    <mergeCell ref="AY128:BE128"/>
    <mergeCell ref="BF128:BL128"/>
    <mergeCell ref="BM128:BS128"/>
    <mergeCell ref="BT128:BY128"/>
    <mergeCell ref="BT51:BY51"/>
    <mergeCell ref="A51:AE51"/>
    <mergeCell ref="AF51:AI51"/>
    <mergeCell ref="AK51:AO51"/>
    <mergeCell ref="AP51:AS51"/>
    <mergeCell ref="AT51:AX51"/>
    <mergeCell ref="AY51:BE51"/>
    <mergeCell ref="BF53:BL53"/>
    <mergeCell ref="A31:AE31"/>
    <mergeCell ref="AF31:AI31"/>
    <mergeCell ref="AK31:AO31"/>
    <mergeCell ref="AP31:AS31"/>
    <mergeCell ref="AT31:AX31"/>
    <mergeCell ref="AY31:BE31"/>
    <mergeCell ref="A44:AE44"/>
    <mergeCell ref="AF43:AI43"/>
    <mergeCell ref="BF49:BL49"/>
    <mergeCell ref="BM55:BS55"/>
    <mergeCell ref="BF31:BL31"/>
    <mergeCell ref="BM31:BS31"/>
    <mergeCell ref="BT31:BY31"/>
    <mergeCell ref="A53:AE53"/>
    <mergeCell ref="AF53:AI53"/>
    <mergeCell ref="AK53:AO53"/>
    <mergeCell ref="AP53:AS53"/>
    <mergeCell ref="AT53:AX53"/>
    <mergeCell ref="AY53:BE53"/>
    <mergeCell ref="BT55:BY55"/>
    <mergeCell ref="BM53:BS53"/>
    <mergeCell ref="BT53:BY53"/>
    <mergeCell ref="A55:AE55"/>
    <mergeCell ref="AF55:AI55"/>
    <mergeCell ref="AK55:AO55"/>
    <mergeCell ref="AP55:AS55"/>
    <mergeCell ref="AT55:AX55"/>
    <mergeCell ref="AY55:BE55"/>
    <mergeCell ref="BF55:BL5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44"/>
  <sheetViews>
    <sheetView showGridLines="0" zoomScalePageLayoutView="0" workbookViewId="0" topLeftCell="A10">
      <selection activeCell="E29" sqref="E29:AM32"/>
    </sheetView>
  </sheetViews>
  <sheetFormatPr defaultColWidth="2" defaultRowHeight="12.75"/>
  <cols>
    <col min="1" max="38" width="2" style="0" customWidth="1"/>
    <col min="39" max="39" width="2.66015625" style="0" customWidth="1"/>
  </cols>
  <sheetData>
    <row r="1" spans="1:76" ht="15.75" customHeight="1">
      <c r="A1" s="351" t="s">
        <v>263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/>
      <c r="AP1" s="351"/>
      <c r="AQ1" s="351"/>
      <c r="AR1" s="351"/>
      <c r="AS1" s="351"/>
      <c r="AT1" s="351"/>
      <c r="AU1" s="351"/>
      <c r="AV1" s="351"/>
      <c r="AW1" s="351"/>
      <c r="AX1" s="351"/>
      <c r="AY1" s="351"/>
      <c r="AZ1" s="351"/>
      <c r="BA1" s="351"/>
      <c r="BB1" s="351"/>
      <c r="BC1" s="351"/>
      <c r="BD1" s="351"/>
      <c r="BE1" s="351"/>
      <c r="BF1" s="351"/>
      <c r="BG1" s="351"/>
      <c r="BH1" s="351"/>
      <c r="BI1" s="351"/>
      <c r="BJ1" s="351"/>
      <c r="BK1" s="351"/>
      <c r="BL1" s="351"/>
      <c r="BM1" s="351"/>
      <c r="BN1" s="351"/>
      <c r="BO1" s="351"/>
      <c r="BP1" s="351"/>
      <c r="BQ1" s="351"/>
      <c r="BR1" s="351"/>
      <c r="BS1" s="351"/>
      <c r="BT1" s="351"/>
      <c r="BU1" s="351"/>
      <c r="BV1" s="351"/>
      <c r="BW1" s="351"/>
      <c r="BX1" s="351"/>
    </row>
    <row r="2" spans="1:76" ht="6" customHeight="1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</row>
    <row r="3" spans="1:76" ht="12.75">
      <c r="A3" s="183" t="s">
        <v>137</v>
      </c>
      <c r="B3" s="183"/>
      <c r="C3" s="183"/>
      <c r="D3" s="183"/>
      <c r="E3" s="175" t="s">
        <v>15</v>
      </c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6"/>
      <c r="AN3" s="183" t="s">
        <v>139</v>
      </c>
      <c r="AO3" s="183"/>
      <c r="AP3" s="183"/>
      <c r="AQ3" s="183"/>
      <c r="AR3" s="183" t="s">
        <v>138</v>
      </c>
      <c r="AS3" s="183"/>
      <c r="AT3" s="183"/>
      <c r="AU3" s="183"/>
      <c r="AV3" s="183"/>
      <c r="AW3" s="184" t="s">
        <v>17</v>
      </c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</row>
    <row r="4" spans="1:76" ht="11.25" customHeight="1">
      <c r="A4" s="183"/>
      <c r="B4" s="183"/>
      <c r="C4" s="183"/>
      <c r="D4" s="183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8"/>
      <c r="AN4" s="183"/>
      <c r="AO4" s="183"/>
      <c r="AP4" s="183"/>
      <c r="AQ4" s="183"/>
      <c r="AR4" s="183"/>
      <c r="AS4" s="183"/>
      <c r="AT4" s="183"/>
      <c r="AU4" s="183"/>
      <c r="AV4" s="183"/>
      <c r="AW4" s="170" t="s">
        <v>18</v>
      </c>
      <c r="AX4" s="171"/>
      <c r="AY4" s="171"/>
      <c r="AZ4" s="172" t="s">
        <v>190</v>
      </c>
      <c r="BA4" s="173"/>
      <c r="BB4" s="197" t="s">
        <v>56</v>
      </c>
      <c r="BC4" s="198"/>
      <c r="BD4" s="189" t="s">
        <v>18</v>
      </c>
      <c r="BE4" s="189"/>
      <c r="BF4" s="189"/>
      <c r="BG4" s="190" t="s">
        <v>191</v>
      </c>
      <c r="BH4" s="191"/>
      <c r="BI4" s="192" t="s">
        <v>56</v>
      </c>
      <c r="BJ4" s="192"/>
      <c r="BK4" s="170" t="s">
        <v>18</v>
      </c>
      <c r="BL4" s="171"/>
      <c r="BM4" s="171"/>
      <c r="BN4" s="172" t="s">
        <v>192</v>
      </c>
      <c r="BO4" s="173"/>
      <c r="BP4" s="197" t="s">
        <v>56</v>
      </c>
      <c r="BQ4" s="198"/>
      <c r="BR4" s="186" t="s">
        <v>20</v>
      </c>
      <c r="BS4" s="186"/>
      <c r="BT4" s="186"/>
      <c r="BU4" s="186"/>
      <c r="BV4" s="186"/>
      <c r="BW4" s="186"/>
      <c r="BX4" s="186"/>
    </row>
    <row r="5" spans="1:76" ht="36.75" customHeight="1">
      <c r="A5" s="183"/>
      <c r="B5" s="183"/>
      <c r="C5" s="183"/>
      <c r="D5" s="183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80"/>
      <c r="AN5" s="183"/>
      <c r="AO5" s="183"/>
      <c r="AP5" s="183"/>
      <c r="AQ5" s="183"/>
      <c r="AR5" s="183"/>
      <c r="AS5" s="183"/>
      <c r="AT5" s="183"/>
      <c r="AU5" s="183"/>
      <c r="AV5" s="183"/>
      <c r="AW5" s="195" t="s">
        <v>140</v>
      </c>
      <c r="AX5" s="179"/>
      <c r="AY5" s="179"/>
      <c r="AZ5" s="179"/>
      <c r="BA5" s="179"/>
      <c r="BB5" s="179"/>
      <c r="BC5" s="180"/>
      <c r="BD5" s="187" t="s">
        <v>141</v>
      </c>
      <c r="BE5" s="179"/>
      <c r="BF5" s="179"/>
      <c r="BG5" s="179"/>
      <c r="BH5" s="179"/>
      <c r="BI5" s="179"/>
      <c r="BJ5" s="179"/>
      <c r="BK5" s="195" t="s">
        <v>142</v>
      </c>
      <c r="BL5" s="179"/>
      <c r="BM5" s="179"/>
      <c r="BN5" s="179"/>
      <c r="BO5" s="179"/>
      <c r="BP5" s="179"/>
      <c r="BQ5" s="180"/>
      <c r="BR5" s="187"/>
      <c r="BS5" s="187"/>
      <c r="BT5" s="187"/>
      <c r="BU5" s="187"/>
      <c r="BV5" s="187"/>
      <c r="BW5" s="187"/>
      <c r="BX5" s="187"/>
    </row>
    <row r="6" spans="1:76" ht="12.75" customHeight="1" thickBot="1">
      <c r="A6" s="193">
        <v>1</v>
      </c>
      <c r="B6" s="193"/>
      <c r="C6" s="193"/>
      <c r="D6" s="193"/>
      <c r="E6" s="204">
        <v>2</v>
      </c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193">
        <v>3</v>
      </c>
      <c r="AO6" s="193"/>
      <c r="AP6" s="193"/>
      <c r="AQ6" s="193"/>
      <c r="AR6" s="193">
        <v>4</v>
      </c>
      <c r="AS6" s="193"/>
      <c r="AT6" s="193"/>
      <c r="AU6" s="193"/>
      <c r="AV6" s="193"/>
      <c r="AW6" s="193">
        <v>5</v>
      </c>
      <c r="AX6" s="193"/>
      <c r="AY6" s="193"/>
      <c r="AZ6" s="193"/>
      <c r="BA6" s="193"/>
      <c r="BB6" s="193"/>
      <c r="BC6" s="193"/>
      <c r="BD6" s="193">
        <v>6</v>
      </c>
      <c r="BE6" s="193"/>
      <c r="BF6" s="193"/>
      <c r="BG6" s="193"/>
      <c r="BH6" s="193"/>
      <c r="BI6" s="193"/>
      <c r="BJ6" s="193"/>
      <c r="BK6" s="193">
        <v>7</v>
      </c>
      <c r="BL6" s="193"/>
      <c r="BM6" s="193"/>
      <c r="BN6" s="193"/>
      <c r="BO6" s="193"/>
      <c r="BP6" s="193"/>
      <c r="BQ6" s="193"/>
      <c r="BR6" s="193">
        <v>8</v>
      </c>
      <c r="BS6" s="193"/>
      <c r="BT6" s="193"/>
      <c r="BU6" s="193"/>
      <c r="BV6" s="193"/>
      <c r="BW6" s="193"/>
      <c r="BX6" s="194"/>
    </row>
    <row r="7" spans="1:76" ht="12.75">
      <c r="A7" s="331">
        <v>1</v>
      </c>
      <c r="B7" s="331"/>
      <c r="C7" s="331"/>
      <c r="D7" s="331"/>
      <c r="E7" s="345" t="s">
        <v>262</v>
      </c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6"/>
      <c r="AM7" s="347"/>
      <c r="AN7" s="348">
        <v>26000</v>
      </c>
      <c r="AO7" s="349"/>
      <c r="AP7" s="349"/>
      <c r="AQ7" s="349"/>
      <c r="AR7" s="350" t="s">
        <v>30</v>
      </c>
      <c r="AS7" s="350"/>
      <c r="AT7" s="350"/>
      <c r="AU7" s="350"/>
      <c r="AV7" s="350"/>
      <c r="AW7" s="341">
        <f>SUM(AW8:BC11)</f>
        <v>4691874</v>
      </c>
      <c r="AX7" s="341"/>
      <c r="AY7" s="341"/>
      <c r="AZ7" s="341"/>
      <c r="BA7" s="341"/>
      <c r="BB7" s="341"/>
      <c r="BC7" s="341"/>
      <c r="BD7" s="341">
        <f>SUM(BD8:BJ11)</f>
        <v>2413201</v>
      </c>
      <c r="BE7" s="341"/>
      <c r="BF7" s="341"/>
      <c r="BG7" s="341"/>
      <c r="BH7" s="341"/>
      <c r="BI7" s="341"/>
      <c r="BJ7" s="341"/>
      <c r="BK7" s="341">
        <f>SUM(BK8:BQ11)</f>
        <v>2388003</v>
      </c>
      <c r="BL7" s="341"/>
      <c r="BM7" s="341"/>
      <c r="BN7" s="341"/>
      <c r="BO7" s="341"/>
      <c r="BP7" s="341"/>
      <c r="BQ7" s="341"/>
      <c r="BR7" s="161"/>
      <c r="BS7" s="161"/>
      <c r="BT7" s="161"/>
      <c r="BU7" s="161"/>
      <c r="BV7" s="161"/>
      <c r="BW7" s="161"/>
      <c r="BX7" s="162"/>
    </row>
    <row r="8" spans="1:76" ht="123" customHeight="1">
      <c r="A8" s="193" t="s">
        <v>143</v>
      </c>
      <c r="B8" s="193"/>
      <c r="C8" s="193"/>
      <c r="D8" s="193"/>
      <c r="E8" s="342" t="s">
        <v>260</v>
      </c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3"/>
      <c r="AE8" s="343"/>
      <c r="AF8" s="343"/>
      <c r="AG8" s="343"/>
      <c r="AH8" s="343"/>
      <c r="AI8" s="343"/>
      <c r="AJ8" s="343"/>
      <c r="AK8" s="343"/>
      <c r="AL8" s="343"/>
      <c r="AM8" s="344"/>
      <c r="AN8" s="272">
        <v>26100</v>
      </c>
      <c r="AO8" s="205"/>
      <c r="AP8" s="205"/>
      <c r="AQ8" s="205"/>
      <c r="AR8" s="205" t="s">
        <v>30</v>
      </c>
      <c r="AS8" s="205"/>
      <c r="AT8" s="205"/>
      <c r="AU8" s="205"/>
      <c r="AV8" s="205"/>
      <c r="AW8" s="69"/>
      <c r="AX8" s="69"/>
      <c r="AY8" s="69"/>
      <c r="AZ8" s="69"/>
      <c r="BA8" s="69"/>
      <c r="BB8" s="69"/>
      <c r="BC8" s="69"/>
      <c r="BD8" s="270"/>
      <c r="BE8" s="270"/>
      <c r="BF8" s="270"/>
      <c r="BG8" s="270"/>
      <c r="BH8" s="270"/>
      <c r="BI8" s="270"/>
      <c r="BJ8" s="270"/>
      <c r="BK8" s="270"/>
      <c r="BL8" s="270"/>
      <c r="BM8" s="270"/>
      <c r="BN8" s="270"/>
      <c r="BO8" s="270"/>
      <c r="BP8" s="270"/>
      <c r="BQ8" s="270"/>
      <c r="BR8" s="270"/>
      <c r="BS8" s="270"/>
      <c r="BT8" s="270"/>
      <c r="BU8" s="270"/>
      <c r="BV8" s="270"/>
      <c r="BW8" s="270"/>
      <c r="BX8" s="271"/>
    </row>
    <row r="9" spans="1:76" ht="39.75" customHeight="1">
      <c r="A9" s="193" t="s">
        <v>144</v>
      </c>
      <c r="B9" s="193"/>
      <c r="C9" s="193"/>
      <c r="D9" s="193"/>
      <c r="E9" s="340" t="s">
        <v>261</v>
      </c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8"/>
      <c r="Z9" s="338"/>
      <c r="AA9" s="338"/>
      <c r="AB9" s="338"/>
      <c r="AC9" s="338"/>
      <c r="AD9" s="338"/>
      <c r="AE9" s="338"/>
      <c r="AF9" s="338"/>
      <c r="AG9" s="338"/>
      <c r="AH9" s="338"/>
      <c r="AI9" s="338"/>
      <c r="AJ9" s="338"/>
      <c r="AK9" s="338"/>
      <c r="AL9" s="338"/>
      <c r="AM9" s="339"/>
      <c r="AN9" s="272">
        <v>26200</v>
      </c>
      <c r="AO9" s="205"/>
      <c r="AP9" s="205"/>
      <c r="AQ9" s="205"/>
      <c r="AR9" s="205" t="s">
        <v>30</v>
      </c>
      <c r="AS9" s="205"/>
      <c r="AT9" s="205"/>
      <c r="AU9" s="205"/>
      <c r="AV9" s="205"/>
      <c r="AW9" s="69"/>
      <c r="AX9" s="69"/>
      <c r="AY9" s="69"/>
      <c r="AZ9" s="69"/>
      <c r="BA9" s="69"/>
      <c r="BB9" s="69"/>
      <c r="BC9" s="69"/>
      <c r="BD9" s="270"/>
      <c r="BE9" s="270"/>
      <c r="BF9" s="270"/>
      <c r="BG9" s="270"/>
      <c r="BH9" s="270"/>
      <c r="BI9" s="270"/>
      <c r="BJ9" s="270"/>
      <c r="BK9" s="270"/>
      <c r="BL9" s="270"/>
      <c r="BM9" s="270"/>
      <c r="BN9" s="270"/>
      <c r="BO9" s="270"/>
      <c r="BP9" s="270"/>
      <c r="BQ9" s="270"/>
      <c r="BR9" s="270"/>
      <c r="BS9" s="270"/>
      <c r="BT9" s="270"/>
      <c r="BU9" s="270"/>
      <c r="BV9" s="270"/>
      <c r="BW9" s="270"/>
      <c r="BX9" s="271"/>
    </row>
    <row r="10" spans="1:76" ht="24" customHeight="1">
      <c r="A10" s="193" t="s">
        <v>145</v>
      </c>
      <c r="B10" s="193"/>
      <c r="C10" s="193"/>
      <c r="D10" s="193"/>
      <c r="E10" s="337" t="s">
        <v>162</v>
      </c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8"/>
      <c r="Z10" s="338"/>
      <c r="AA10" s="338"/>
      <c r="AB10" s="338"/>
      <c r="AC10" s="338"/>
      <c r="AD10" s="338"/>
      <c r="AE10" s="338"/>
      <c r="AF10" s="338"/>
      <c r="AG10" s="338"/>
      <c r="AH10" s="338"/>
      <c r="AI10" s="338"/>
      <c r="AJ10" s="338"/>
      <c r="AK10" s="338"/>
      <c r="AL10" s="338"/>
      <c r="AM10" s="339"/>
      <c r="AN10" s="272">
        <v>26300</v>
      </c>
      <c r="AO10" s="205"/>
      <c r="AP10" s="205"/>
      <c r="AQ10" s="205"/>
      <c r="AR10" s="205" t="s">
        <v>30</v>
      </c>
      <c r="AS10" s="205"/>
      <c r="AT10" s="205"/>
      <c r="AU10" s="205"/>
      <c r="AV10" s="205"/>
      <c r="AW10" s="69"/>
      <c r="AX10" s="69"/>
      <c r="AY10" s="69"/>
      <c r="AZ10" s="69"/>
      <c r="BA10" s="69"/>
      <c r="BB10" s="69"/>
      <c r="BC10" s="69"/>
      <c r="BD10" s="270"/>
      <c r="BE10" s="270"/>
      <c r="BF10" s="270"/>
      <c r="BG10" s="270"/>
      <c r="BH10" s="270"/>
      <c r="BI10" s="270"/>
      <c r="BJ10" s="270"/>
      <c r="BK10" s="270"/>
      <c r="BL10" s="270"/>
      <c r="BM10" s="270"/>
      <c r="BN10" s="270"/>
      <c r="BO10" s="270"/>
      <c r="BP10" s="270"/>
      <c r="BQ10" s="270"/>
      <c r="BR10" s="270"/>
      <c r="BS10" s="270"/>
      <c r="BT10" s="270"/>
      <c r="BU10" s="270"/>
      <c r="BV10" s="270"/>
      <c r="BW10" s="270"/>
      <c r="BX10" s="271"/>
    </row>
    <row r="11" spans="1:76" s="40" customFormat="1" ht="38.25" customHeight="1">
      <c r="A11" s="331" t="s">
        <v>146</v>
      </c>
      <c r="B11" s="331"/>
      <c r="C11" s="331"/>
      <c r="D11" s="331"/>
      <c r="E11" s="336" t="s">
        <v>259</v>
      </c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50"/>
      <c r="AN11" s="307">
        <v>26400</v>
      </c>
      <c r="AO11" s="303"/>
      <c r="AP11" s="303"/>
      <c r="AQ11" s="303"/>
      <c r="AR11" s="303" t="s">
        <v>30</v>
      </c>
      <c r="AS11" s="303"/>
      <c r="AT11" s="303"/>
      <c r="AU11" s="303"/>
      <c r="AV11" s="303"/>
      <c r="AW11" s="88">
        <f>AW12+AW15+AW25</f>
        <v>4691874</v>
      </c>
      <c r="AX11" s="88"/>
      <c r="AY11" s="88"/>
      <c r="AZ11" s="88"/>
      <c r="BA11" s="88"/>
      <c r="BB11" s="88"/>
      <c r="BC11" s="88"/>
      <c r="BD11" s="88">
        <f>BD12+BD15+BD25</f>
        <v>2413201</v>
      </c>
      <c r="BE11" s="88"/>
      <c r="BF11" s="88"/>
      <c r="BG11" s="88"/>
      <c r="BH11" s="88"/>
      <c r="BI11" s="88"/>
      <c r="BJ11" s="88"/>
      <c r="BK11" s="88">
        <f>BK12+BK15+BK25</f>
        <v>2388003</v>
      </c>
      <c r="BL11" s="88"/>
      <c r="BM11" s="88"/>
      <c r="BN11" s="88"/>
      <c r="BO11" s="88"/>
      <c r="BP11" s="88"/>
      <c r="BQ11" s="88"/>
      <c r="BR11" s="332"/>
      <c r="BS11" s="332"/>
      <c r="BT11" s="332"/>
      <c r="BU11" s="332"/>
      <c r="BV11" s="332"/>
      <c r="BW11" s="332"/>
      <c r="BX11" s="333"/>
    </row>
    <row r="12" spans="1:76" s="40" customFormat="1" ht="33.75" customHeight="1">
      <c r="A12" s="331" t="s">
        <v>147</v>
      </c>
      <c r="B12" s="331"/>
      <c r="C12" s="331"/>
      <c r="D12" s="331"/>
      <c r="E12" s="304" t="s">
        <v>163</v>
      </c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  <c r="AF12" s="334"/>
      <c r="AG12" s="334"/>
      <c r="AH12" s="334"/>
      <c r="AI12" s="334"/>
      <c r="AJ12" s="334"/>
      <c r="AK12" s="334"/>
      <c r="AL12" s="334"/>
      <c r="AM12" s="335"/>
      <c r="AN12" s="307">
        <v>26410</v>
      </c>
      <c r="AO12" s="303"/>
      <c r="AP12" s="303"/>
      <c r="AQ12" s="303"/>
      <c r="AR12" s="303" t="s">
        <v>30</v>
      </c>
      <c r="AS12" s="303"/>
      <c r="AT12" s="303"/>
      <c r="AU12" s="303"/>
      <c r="AV12" s="303"/>
      <c r="AW12" s="88">
        <f>AW13</f>
        <v>2743104</v>
      </c>
      <c r="AX12" s="88"/>
      <c r="AY12" s="88"/>
      <c r="AZ12" s="88"/>
      <c r="BA12" s="88"/>
      <c r="BB12" s="88"/>
      <c r="BC12" s="88"/>
      <c r="BD12" s="88">
        <f>BD13</f>
        <v>1192861</v>
      </c>
      <c r="BE12" s="88"/>
      <c r="BF12" s="88"/>
      <c r="BG12" s="88"/>
      <c r="BH12" s="88"/>
      <c r="BI12" s="88"/>
      <c r="BJ12" s="88"/>
      <c r="BK12" s="88">
        <f>BK13</f>
        <v>1167663</v>
      </c>
      <c r="BL12" s="88"/>
      <c r="BM12" s="88"/>
      <c r="BN12" s="88"/>
      <c r="BO12" s="88"/>
      <c r="BP12" s="88"/>
      <c r="BQ12" s="88"/>
      <c r="BR12" s="332"/>
      <c r="BS12" s="332"/>
      <c r="BT12" s="332"/>
      <c r="BU12" s="332"/>
      <c r="BV12" s="332"/>
      <c r="BW12" s="332"/>
      <c r="BX12" s="333"/>
    </row>
    <row r="13" spans="1:76" ht="24.75" customHeight="1">
      <c r="A13" s="193" t="s">
        <v>148</v>
      </c>
      <c r="B13" s="193"/>
      <c r="C13" s="193"/>
      <c r="D13" s="193"/>
      <c r="E13" s="327" t="s">
        <v>164</v>
      </c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3"/>
      <c r="AN13" s="272">
        <v>26411</v>
      </c>
      <c r="AO13" s="205"/>
      <c r="AP13" s="205"/>
      <c r="AQ13" s="205"/>
      <c r="AR13" s="205" t="s">
        <v>30</v>
      </c>
      <c r="AS13" s="205"/>
      <c r="AT13" s="205"/>
      <c r="AU13" s="205"/>
      <c r="AV13" s="205"/>
      <c r="AW13" s="69">
        <f>Раздел1!AY79</f>
        <v>2743104</v>
      </c>
      <c r="AX13" s="69"/>
      <c r="AY13" s="69"/>
      <c r="AZ13" s="69"/>
      <c r="BA13" s="69"/>
      <c r="BB13" s="69"/>
      <c r="BC13" s="69"/>
      <c r="BD13" s="69">
        <f>Раздел1!BF79</f>
        <v>1192861</v>
      </c>
      <c r="BE13" s="69"/>
      <c r="BF13" s="69"/>
      <c r="BG13" s="69"/>
      <c r="BH13" s="69"/>
      <c r="BI13" s="69"/>
      <c r="BJ13" s="69"/>
      <c r="BK13" s="69">
        <f>Раздел1!BM79</f>
        <v>1167663</v>
      </c>
      <c r="BL13" s="69"/>
      <c r="BM13" s="69"/>
      <c r="BN13" s="69"/>
      <c r="BO13" s="69"/>
      <c r="BP13" s="69"/>
      <c r="BQ13" s="69"/>
      <c r="BR13" s="270"/>
      <c r="BS13" s="270"/>
      <c r="BT13" s="270"/>
      <c r="BU13" s="270"/>
      <c r="BV13" s="270"/>
      <c r="BW13" s="270"/>
      <c r="BX13" s="271"/>
    </row>
    <row r="14" spans="1:76" ht="12.75">
      <c r="A14" s="193" t="s">
        <v>149</v>
      </c>
      <c r="B14" s="193"/>
      <c r="C14" s="193"/>
      <c r="D14" s="193"/>
      <c r="E14" s="326" t="s">
        <v>165</v>
      </c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3"/>
      <c r="AN14" s="272">
        <v>26412</v>
      </c>
      <c r="AO14" s="205"/>
      <c r="AP14" s="205"/>
      <c r="AQ14" s="205"/>
      <c r="AR14" s="205" t="s">
        <v>30</v>
      </c>
      <c r="AS14" s="205"/>
      <c r="AT14" s="205"/>
      <c r="AU14" s="205"/>
      <c r="AV14" s="205"/>
      <c r="AW14" s="69"/>
      <c r="AX14" s="69"/>
      <c r="AY14" s="69"/>
      <c r="AZ14" s="69"/>
      <c r="BA14" s="69"/>
      <c r="BB14" s="69"/>
      <c r="BC14" s="69"/>
      <c r="BD14" s="270"/>
      <c r="BE14" s="270"/>
      <c r="BF14" s="270"/>
      <c r="BG14" s="270"/>
      <c r="BH14" s="270"/>
      <c r="BI14" s="270"/>
      <c r="BJ14" s="270"/>
      <c r="BK14" s="270"/>
      <c r="BL14" s="270"/>
      <c r="BM14" s="270"/>
      <c r="BN14" s="270"/>
      <c r="BO14" s="270"/>
      <c r="BP14" s="270"/>
      <c r="BQ14" s="270"/>
      <c r="BR14" s="270"/>
      <c r="BS14" s="270"/>
      <c r="BT14" s="270"/>
      <c r="BU14" s="270"/>
      <c r="BV14" s="270"/>
      <c r="BW14" s="270"/>
      <c r="BX14" s="271"/>
    </row>
    <row r="15" spans="1:76" s="40" customFormat="1" ht="22.5" customHeight="1">
      <c r="A15" s="331" t="s">
        <v>150</v>
      </c>
      <c r="B15" s="331"/>
      <c r="C15" s="331"/>
      <c r="D15" s="331"/>
      <c r="E15" s="304" t="s">
        <v>166</v>
      </c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6"/>
      <c r="AN15" s="307">
        <v>26420</v>
      </c>
      <c r="AO15" s="303"/>
      <c r="AP15" s="303"/>
      <c r="AQ15" s="303"/>
      <c r="AR15" s="303" t="s">
        <v>30</v>
      </c>
      <c r="AS15" s="303"/>
      <c r="AT15" s="303"/>
      <c r="AU15" s="303"/>
      <c r="AV15" s="303"/>
      <c r="AW15" s="88">
        <f>AW16</f>
        <v>935340</v>
      </c>
      <c r="AX15" s="88"/>
      <c r="AY15" s="88"/>
      <c r="AZ15" s="88"/>
      <c r="BA15" s="88"/>
      <c r="BB15" s="88"/>
      <c r="BC15" s="88"/>
      <c r="BD15" s="88">
        <f>BD16</f>
        <v>0</v>
      </c>
      <c r="BE15" s="88"/>
      <c r="BF15" s="88"/>
      <c r="BG15" s="88"/>
      <c r="BH15" s="88"/>
      <c r="BI15" s="88"/>
      <c r="BJ15" s="88"/>
      <c r="BK15" s="88">
        <f>BK16</f>
        <v>0</v>
      </c>
      <c r="BL15" s="88"/>
      <c r="BM15" s="88"/>
      <c r="BN15" s="88"/>
      <c r="BO15" s="88"/>
      <c r="BP15" s="88"/>
      <c r="BQ15" s="88"/>
      <c r="BR15" s="332"/>
      <c r="BS15" s="332"/>
      <c r="BT15" s="332"/>
      <c r="BU15" s="332"/>
      <c r="BV15" s="332"/>
      <c r="BW15" s="332"/>
      <c r="BX15" s="333"/>
    </row>
    <row r="16" spans="1:76" ht="23.25" customHeight="1">
      <c r="A16" s="193" t="s">
        <v>151</v>
      </c>
      <c r="B16" s="193"/>
      <c r="C16" s="193"/>
      <c r="D16" s="193"/>
      <c r="E16" s="327" t="s">
        <v>164</v>
      </c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  <c r="AG16" s="292"/>
      <c r="AH16" s="292"/>
      <c r="AI16" s="292"/>
      <c r="AJ16" s="292"/>
      <c r="AK16" s="292"/>
      <c r="AL16" s="292"/>
      <c r="AM16" s="293"/>
      <c r="AN16" s="272">
        <v>26421</v>
      </c>
      <c r="AO16" s="205"/>
      <c r="AP16" s="205"/>
      <c r="AQ16" s="205"/>
      <c r="AR16" s="205" t="s">
        <v>30</v>
      </c>
      <c r="AS16" s="205"/>
      <c r="AT16" s="205"/>
      <c r="AU16" s="205"/>
      <c r="AV16" s="205"/>
      <c r="AW16" s="69">
        <f>Раздел1!AY87</f>
        <v>935340</v>
      </c>
      <c r="AX16" s="69"/>
      <c r="AY16" s="69"/>
      <c r="AZ16" s="69"/>
      <c r="BA16" s="69"/>
      <c r="BB16" s="69"/>
      <c r="BC16" s="69"/>
      <c r="BD16" s="69">
        <f>Раздел1!BF87</f>
        <v>0</v>
      </c>
      <c r="BE16" s="69"/>
      <c r="BF16" s="69"/>
      <c r="BG16" s="69"/>
      <c r="BH16" s="69"/>
      <c r="BI16" s="69"/>
      <c r="BJ16" s="69"/>
      <c r="BK16" s="69">
        <f>Раздел1!BM87</f>
        <v>0</v>
      </c>
      <c r="BL16" s="69"/>
      <c r="BM16" s="69"/>
      <c r="BN16" s="69"/>
      <c r="BO16" s="69"/>
      <c r="BP16" s="69"/>
      <c r="BQ16" s="69"/>
      <c r="BR16" s="270"/>
      <c r="BS16" s="270"/>
      <c r="BT16" s="270"/>
      <c r="BU16" s="270"/>
      <c r="BV16" s="270"/>
      <c r="BW16" s="270"/>
      <c r="BX16" s="271"/>
    </row>
    <row r="17" spans="1:76" ht="12.75">
      <c r="A17" s="193" t="s">
        <v>152</v>
      </c>
      <c r="B17" s="193"/>
      <c r="C17" s="193"/>
      <c r="D17" s="193"/>
      <c r="E17" s="326" t="s">
        <v>165</v>
      </c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2"/>
      <c r="AA17" s="292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3"/>
      <c r="AN17" s="272">
        <v>26422</v>
      </c>
      <c r="AO17" s="205"/>
      <c r="AP17" s="205"/>
      <c r="AQ17" s="205"/>
      <c r="AR17" s="205" t="s">
        <v>30</v>
      </c>
      <c r="AS17" s="205"/>
      <c r="AT17" s="205"/>
      <c r="AU17" s="205"/>
      <c r="AV17" s="205"/>
      <c r="AW17" s="69"/>
      <c r="AX17" s="69"/>
      <c r="AY17" s="69"/>
      <c r="AZ17" s="69"/>
      <c r="BA17" s="69"/>
      <c r="BB17" s="69"/>
      <c r="BC17" s="69"/>
      <c r="BD17" s="270"/>
      <c r="BE17" s="270"/>
      <c r="BF17" s="270"/>
      <c r="BG17" s="270"/>
      <c r="BH17" s="270"/>
      <c r="BI17" s="270"/>
      <c r="BJ17" s="270"/>
      <c r="BK17" s="270"/>
      <c r="BL17" s="270"/>
      <c r="BM17" s="270"/>
      <c r="BN17" s="270"/>
      <c r="BO17" s="270"/>
      <c r="BP17" s="270"/>
      <c r="BQ17" s="270"/>
      <c r="BR17" s="270"/>
      <c r="BS17" s="270"/>
      <c r="BT17" s="270"/>
      <c r="BU17" s="270"/>
      <c r="BV17" s="270"/>
      <c r="BW17" s="270"/>
      <c r="BX17" s="271"/>
    </row>
    <row r="18" spans="1:76" ht="12.75">
      <c r="A18" s="193" t="s">
        <v>153</v>
      </c>
      <c r="B18" s="193"/>
      <c r="C18" s="193"/>
      <c r="D18" s="193"/>
      <c r="E18" s="328" t="s">
        <v>258</v>
      </c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30"/>
      <c r="AN18" s="272">
        <v>26430</v>
      </c>
      <c r="AO18" s="205"/>
      <c r="AP18" s="205"/>
      <c r="AQ18" s="205"/>
      <c r="AR18" s="205" t="s">
        <v>30</v>
      </c>
      <c r="AS18" s="205"/>
      <c r="AT18" s="205"/>
      <c r="AU18" s="205"/>
      <c r="AV18" s="205"/>
      <c r="AW18" s="69"/>
      <c r="AX18" s="69"/>
      <c r="AY18" s="69"/>
      <c r="AZ18" s="69"/>
      <c r="BA18" s="69"/>
      <c r="BB18" s="69"/>
      <c r="BC18" s="69"/>
      <c r="BD18" s="270"/>
      <c r="BE18" s="270"/>
      <c r="BF18" s="270"/>
      <c r="BG18" s="270"/>
      <c r="BH18" s="270"/>
      <c r="BI18" s="270"/>
      <c r="BJ18" s="270"/>
      <c r="BK18" s="270"/>
      <c r="BL18" s="270"/>
      <c r="BM18" s="270"/>
      <c r="BN18" s="270"/>
      <c r="BO18" s="270"/>
      <c r="BP18" s="270"/>
      <c r="BQ18" s="270"/>
      <c r="BR18" s="270"/>
      <c r="BS18" s="270"/>
      <c r="BT18" s="270"/>
      <c r="BU18" s="270"/>
      <c r="BV18" s="270"/>
      <c r="BW18" s="270"/>
      <c r="BX18" s="271"/>
    </row>
    <row r="19" spans="1:76" ht="12.75">
      <c r="A19" s="193" t="s">
        <v>154</v>
      </c>
      <c r="B19" s="193"/>
      <c r="C19" s="193"/>
      <c r="D19" s="193"/>
      <c r="E19" s="323" t="s">
        <v>167</v>
      </c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324"/>
      <c r="AI19" s="324"/>
      <c r="AJ19" s="324"/>
      <c r="AK19" s="324"/>
      <c r="AL19" s="324"/>
      <c r="AM19" s="325"/>
      <c r="AN19" s="272">
        <v>26440</v>
      </c>
      <c r="AO19" s="205"/>
      <c r="AP19" s="205"/>
      <c r="AQ19" s="205"/>
      <c r="AR19" s="205" t="s">
        <v>30</v>
      </c>
      <c r="AS19" s="205"/>
      <c r="AT19" s="205"/>
      <c r="AU19" s="205"/>
      <c r="AV19" s="205"/>
      <c r="AW19" s="69"/>
      <c r="AX19" s="69"/>
      <c r="AY19" s="69"/>
      <c r="AZ19" s="69"/>
      <c r="BA19" s="69"/>
      <c r="BB19" s="69"/>
      <c r="BC19" s="69"/>
      <c r="BD19" s="270"/>
      <c r="BE19" s="270"/>
      <c r="BF19" s="270"/>
      <c r="BG19" s="270"/>
      <c r="BH19" s="270"/>
      <c r="BI19" s="270"/>
      <c r="BJ19" s="270"/>
      <c r="BK19" s="270"/>
      <c r="BL19" s="270"/>
      <c r="BM19" s="270"/>
      <c r="BN19" s="270"/>
      <c r="BO19" s="270"/>
      <c r="BP19" s="270"/>
      <c r="BQ19" s="270"/>
      <c r="BR19" s="270"/>
      <c r="BS19" s="270"/>
      <c r="BT19" s="270"/>
      <c r="BU19" s="270"/>
      <c r="BV19" s="270"/>
      <c r="BW19" s="270"/>
      <c r="BX19" s="271"/>
    </row>
    <row r="20" spans="1:76" ht="24.75" customHeight="1">
      <c r="A20" s="193" t="s">
        <v>155</v>
      </c>
      <c r="B20" s="193"/>
      <c r="C20" s="193"/>
      <c r="D20" s="193"/>
      <c r="E20" s="327" t="s">
        <v>164</v>
      </c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3"/>
      <c r="AN20" s="272">
        <v>26441</v>
      </c>
      <c r="AO20" s="205"/>
      <c r="AP20" s="205"/>
      <c r="AQ20" s="205"/>
      <c r="AR20" s="205" t="s">
        <v>30</v>
      </c>
      <c r="AS20" s="205"/>
      <c r="AT20" s="205"/>
      <c r="AU20" s="205"/>
      <c r="AV20" s="205"/>
      <c r="AW20" s="69"/>
      <c r="AX20" s="69"/>
      <c r="AY20" s="69"/>
      <c r="AZ20" s="69"/>
      <c r="BA20" s="69"/>
      <c r="BB20" s="69"/>
      <c r="BC20" s="69"/>
      <c r="BD20" s="270"/>
      <c r="BE20" s="270"/>
      <c r="BF20" s="270"/>
      <c r="BG20" s="270"/>
      <c r="BH20" s="270"/>
      <c r="BI20" s="270"/>
      <c r="BJ20" s="270"/>
      <c r="BK20" s="270"/>
      <c r="BL20" s="270"/>
      <c r="BM20" s="270"/>
      <c r="BN20" s="270"/>
      <c r="BO20" s="270"/>
      <c r="BP20" s="270"/>
      <c r="BQ20" s="270"/>
      <c r="BR20" s="270"/>
      <c r="BS20" s="270"/>
      <c r="BT20" s="270"/>
      <c r="BU20" s="270"/>
      <c r="BV20" s="270"/>
      <c r="BW20" s="270"/>
      <c r="BX20" s="271"/>
    </row>
    <row r="21" spans="1:76" ht="12.75">
      <c r="A21" s="193" t="s">
        <v>156</v>
      </c>
      <c r="B21" s="193"/>
      <c r="C21" s="193"/>
      <c r="D21" s="193"/>
      <c r="E21" s="326" t="s">
        <v>165</v>
      </c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2"/>
      <c r="Z21" s="292"/>
      <c r="AA21" s="292"/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3"/>
      <c r="AN21" s="272">
        <v>26442</v>
      </c>
      <c r="AO21" s="205"/>
      <c r="AP21" s="205"/>
      <c r="AQ21" s="205"/>
      <c r="AR21" s="205" t="s">
        <v>30</v>
      </c>
      <c r="AS21" s="205"/>
      <c r="AT21" s="205"/>
      <c r="AU21" s="205"/>
      <c r="AV21" s="205"/>
      <c r="AW21" s="69"/>
      <c r="AX21" s="69"/>
      <c r="AY21" s="69"/>
      <c r="AZ21" s="69"/>
      <c r="BA21" s="69"/>
      <c r="BB21" s="69"/>
      <c r="BC21" s="69"/>
      <c r="BD21" s="270"/>
      <c r="BE21" s="270"/>
      <c r="BF21" s="270"/>
      <c r="BG21" s="270"/>
      <c r="BH21" s="270"/>
      <c r="BI21" s="270"/>
      <c r="BJ21" s="270"/>
      <c r="BK21" s="270"/>
      <c r="BL21" s="270"/>
      <c r="BM21" s="270"/>
      <c r="BN21" s="270"/>
      <c r="BO21" s="270"/>
      <c r="BP21" s="270"/>
      <c r="BQ21" s="270"/>
      <c r="BR21" s="270"/>
      <c r="BS21" s="270"/>
      <c r="BT21" s="270"/>
      <c r="BU21" s="270"/>
      <c r="BV21" s="270"/>
      <c r="BW21" s="270"/>
      <c r="BX21" s="271"/>
    </row>
    <row r="22" spans="1:76" ht="12.75">
      <c r="A22" s="205" t="s">
        <v>157</v>
      </c>
      <c r="B22" s="205"/>
      <c r="C22" s="205"/>
      <c r="D22" s="205"/>
      <c r="E22" s="323" t="s">
        <v>168</v>
      </c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24"/>
      <c r="AA22" s="324"/>
      <c r="AB22" s="324"/>
      <c r="AC22" s="324"/>
      <c r="AD22" s="324"/>
      <c r="AE22" s="324"/>
      <c r="AF22" s="324"/>
      <c r="AG22" s="324"/>
      <c r="AH22" s="324"/>
      <c r="AI22" s="324"/>
      <c r="AJ22" s="324"/>
      <c r="AK22" s="324"/>
      <c r="AL22" s="324"/>
      <c r="AM22" s="325"/>
      <c r="AN22" s="272">
        <v>26450</v>
      </c>
      <c r="AO22" s="205"/>
      <c r="AP22" s="205"/>
      <c r="AQ22" s="205"/>
      <c r="AR22" s="205" t="s">
        <v>30</v>
      </c>
      <c r="AS22" s="205"/>
      <c r="AT22" s="205"/>
      <c r="AU22" s="205"/>
      <c r="AV22" s="205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70"/>
    </row>
    <row r="23" spans="1:76" ht="24" customHeight="1">
      <c r="A23" s="295" t="s">
        <v>158</v>
      </c>
      <c r="B23" s="295"/>
      <c r="C23" s="295"/>
      <c r="D23" s="295"/>
      <c r="E23" s="296" t="s">
        <v>164</v>
      </c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7"/>
      <c r="AJ23" s="297"/>
      <c r="AK23" s="297"/>
      <c r="AL23" s="297"/>
      <c r="AM23" s="298"/>
      <c r="AN23" s="322">
        <v>26451</v>
      </c>
      <c r="AO23" s="299"/>
      <c r="AP23" s="299"/>
      <c r="AQ23" s="299"/>
      <c r="AR23" s="299" t="s">
        <v>30</v>
      </c>
      <c r="AS23" s="299"/>
      <c r="AT23" s="299"/>
      <c r="AU23" s="299"/>
      <c r="AV23" s="299"/>
      <c r="AW23" s="300"/>
      <c r="AX23" s="300"/>
      <c r="AY23" s="300"/>
      <c r="AZ23" s="300"/>
      <c r="BA23" s="300"/>
      <c r="BB23" s="300"/>
      <c r="BC23" s="300"/>
      <c r="BD23" s="300"/>
      <c r="BE23" s="300"/>
      <c r="BF23" s="300"/>
      <c r="BG23" s="300"/>
      <c r="BH23" s="300"/>
      <c r="BI23" s="300"/>
      <c r="BJ23" s="300"/>
      <c r="BK23" s="300"/>
      <c r="BL23" s="300"/>
      <c r="BM23" s="300"/>
      <c r="BN23" s="300"/>
      <c r="BO23" s="300"/>
      <c r="BP23" s="300"/>
      <c r="BQ23" s="300"/>
      <c r="BR23" s="69"/>
      <c r="BS23" s="69"/>
      <c r="BT23" s="69"/>
      <c r="BU23" s="69"/>
      <c r="BV23" s="69"/>
      <c r="BW23" s="69"/>
      <c r="BX23" s="70"/>
    </row>
    <row r="24" spans="1:76" ht="12.75">
      <c r="A24" s="205" t="s">
        <v>159</v>
      </c>
      <c r="B24" s="205"/>
      <c r="C24" s="205"/>
      <c r="D24" s="205"/>
      <c r="E24" s="291" t="s">
        <v>165</v>
      </c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292"/>
      <c r="AL24" s="292"/>
      <c r="AM24" s="293"/>
      <c r="AN24" s="272">
        <v>26452</v>
      </c>
      <c r="AO24" s="205"/>
      <c r="AP24" s="205"/>
      <c r="AQ24" s="205"/>
      <c r="AR24" s="205" t="s">
        <v>30</v>
      </c>
      <c r="AS24" s="205"/>
      <c r="AT24" s="205"/>
      <c r="AU24" s="205"/>
      <c r="AV24" s="205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70"/>
    </row>
    <row r="25" spans="1:76" s="40" customFormat="1" ht="25.5" customHeight="1">
      <c r="A25" s="303" t="s">
        <v>253</v>
      </c>
      <c r="B25" s="303"/>
      <c r="C25" s="303"/>
      <c r="D25" s="303"/>
      <c r="E25" s="304" t="s">
        <v>282</v>
      </c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5"/>
      <c r="AD25" s="305"/>
      <c r="AE25" s="305"/>
      <c r="AF25" s="305"/>
      <c r="AG25" s="305"/>
      <c r="AH25" s="305"/>
      <c r="AI25" s="305"/>
      <c r="AJ25" s="305"/>
      <c r="AK25" s="305"/>
      <c r="AL25" s="305"/>
      <c r="AM25" s="306"/>
      <c r="AN25" s="307">
        <v>26460</v>
      </c>
      <c r="AO25" s="303"/>
      <c r="AP25" s="303"/>
      <c r="AQ25" s="303"/>
      <c r="AR25" s="303" t="s">
        <v>30</v>
      </c>
      <c r="AS25" s="303"/>
      <c r="AT25" s="303"/>
      <c r="AU25" s="303"/>
      <c r="AV25" s="303"/>
      <c r="AW25" s="88">
        <f>AW26</f>
        <v>1013430</v>
      </c>
      <c r="AX25" s="88"/>
      <c r="AY25" s="88"/>
      <c r="AZ25" s="88"/>
      <c r="BA25" s="88"/>
      <c r="BB25" s="88"/>
      <c r="BC25" s="88"/>
      <c r="BD25" s="88">
        <f>BD26</f>
        <v>1220340</v>
      </c>
      <c r="BE25" s="88"/>
      <c r="BF25" s="88"/>
      <c r="BG25" s="88"/>
      <c r="BH25" s="88"/>
      <c r="BI25" s="88"/>
      <c r="BJ25" s="88"/>
      <c r="BK25" s="88">
        <f>BK26</f>
        <v>1220340</v>
      </c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9"/>
    </row>
    <row r="26" spans="1:76" ht="24" customHeight="1">
      <c r="A26" s="294" t="s">
        <v>254</v>
      </c>
      <c r="B26" s="295"/>
      <c r="C26" s="295"/>
      <c r="D26" s="295"/>
      <c r="E26" s="296" t="s">
        <v>164</v>
      </c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8"/>
      <c r="AN26" s="272">
        <v>26461</v>
      </c>
      <c r="AO26" s="205"/>
      <c r="AP26" s="205"/>
      <c r="AQ26" s="205"/>
      <c r="AR26" s="299" t="s">
        <v>30</v>
      </c>
      <c r="AS26" s="299"/>
      <c r="AT26" s="299"/>
      <c r="AU26" s="299"/>
      <c r="AV26" s="299"/>
      <c r="AW26" s="300">
        <f>Раздел1!AY113</f>
        <v>1013430</v>
      </c>
      <c r="AX26" s="300"/>
      <c r="AY26" s="300"/>
      <c r="AZ26" s="300"/>
      <c r="BA26" s="300"/>
      <c r="BB26" s="300"/>
      <c r="BC26" s="300"/>
      <c r="BD26" s="300">
        <f>Раздел1!BF113</f>
        <v>1220340</v>
      </c>
      <c r="BE26" s="300"/>
      <c r="BF26" s="300"/>
      <c r="BG26" s="300"/>
      <c r="BH26" s="300"/>
      <c r="BI26" s="300"/>
      <c r="BJ26" s="300"/>
      <c r="BK26" s="300">
        <f>Раздел1!BM113</f>
        <v>1220340</v>
      </c>
      <c r="BL26" s="300"/>
      <c r="BM26" s="300"/>
      <c r="BN26" s="300"/>
      <c r="BO26" s="300"/>
      <c r="BP26" s="300"/>
      <c r="BQ26" s="300"/>
      <c r="BR26" s="301"/>
      <c r="BS26" s="301"/>
      <c r="BT26" s="301"/>
      <c r="BU26" s="301"/>
      <c r="BV26" s="301"/>
      <c r="BW26" s="301"/>
      <c r="BX26" s="302"/>
    </row>
    <row r="27" spans="1:76" ht="12.75">
      <c r="A27" s="290" t="s">
        <v>255</v>
      </c>
      <c r="B27" s="205"/>
      <c r="C27" s="205"/>
      <c r="D27" s="205"/>
      <c r="E27" s="291" t="s">
        <v>165</v>
      </c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3"/>
      <c r="AN27" s="272">
        <v>26462</v>
      </c>
      <c r="AO27" s="205"/>
      <c r="AP27" s="205"/>
      <c r="AQ27" s="205"/>
      <c r="AR27" s="205" t="s">
        <v>30</v>
      </c>
      <c r="AS27" s="205"/>
      <c r="AT27" s="205"/>
      <c r="AU27" s="205"/>
      <c r="AV27" s="205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70"/>
    </row>
    <row r="28" spans="1:76" s="40" customFormat="1" ht="36" customHeight="1">
      <c r="A28" s="313" t="s">
        <v>160</v>
      </c>
      <c r="B28" s="313"/>
      <c r="C28" s="313"/>
      <c r="D28" s="313"/>
      <c r="E28" s="314" t="s">
        <v>257</v>
      </c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5"/>
      <c r="AL28" s="315"/>
      <c r="AM28" s="316"/>
      <c r="AN28" s="317">
        <v>26500</v>
      </c>
      <c r="AO28" s="318"/>
      <c r="AP28" s="318"/>
      <c r="AQ28" s="318"/>
      <c r="AR28" s="318" t="s">
        <v>30</v>
      </c>
      <c r="AS28" s="318"/>
      <c r="AT28" s="318"/>
      <c r="AU28" s="318"/>
      <c r="AV28" s="318"/>
      <c r="AW28" s="319">
        <f>AW12+AW15+AW18+AW19+AW25</f>
        <v>4691874</v>
      </c>
      <c r="AX28" s="319"/>
      <c r="AY28" s="319"/>
      <c r="AZ28" s="319"/>
      <c r="BA28" s="319"/>
      <c r="BB28" s="319"/>
      <c r="BC28" s="319"/>
      <c r="BD28" s="319">
        <f>BD12+BD15+BD18+BD19+BD25</f>
        <v>2413201</v>
      </c>
      <c r="BE28" s="319"/>
      <c r="BF28" s="319"/>
      <c r="BG28" s="319"/>
      <c r="BH28" s="319"/>
      <c r="BI28" s="319"/>
      <c r="BJ28" s="319"/>
      <c r="BK28" s="319">
        <f>BK12+BK15+BK18+BK19+BK25</f>
        <v>2388003</v>
      </c>
      <c r="BL28" s="319"/>
      <c r="BM28" s="319"/>
      <c r="BN28" s="319"/>
      <c r="BO28" s="319"/>
      <c r="BP28" s="319"/>
      <c r="BQ28" s="319"/>
      <c r="BR28" s="320"/>
      <c r="BS28" s="320"/>
      <c r="BT28" s="320"/>
      <c r="BU28" s="320"/>
      <c r="BV28" s="320"/>
      <c r="BW28" s="320"/>
      <c r="BX28" s="321"/>
    </row>
    <row r="29" spans="1:76" ht="12.75" customHeight="1">
      <c r="A29" s="194"/>
      <c r="B29" s="282"/>
      <c r="C29" s="282"/>
      <c r="D29" s="283"/>
      <c r="E29" s="273" t="s">
        <v>256</v>
      </c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5"/>
      <c r="AN29" s="272">
        <v>26510</v>
      </c>
      <c r="AO29" s="205"/>
      <c r="AP29" s="205"/>
      <c r="AQ29" s="205"/>
      <c r="AR29" s="205"/>
      <c r="AS29" s="205"/>
      <c r="AT29" s="205"/>
      <c r="AU29" s="205"/>
      <c r="AV29" s="205"/>
      <c r="AW29" s="69"/>
      <c r="AX29" s="69"/>
      <c r="AY29" s="69"/>
      <c r="AZ29" s="69"/>
      <c r="BA29" s="69"/>
      <c r="BB29" s="69"/>
      <c r="BC29" s="69"/>
      <c r="BD29" s="270"/>
      <c r="BE29" s="270"/>
      <c r="BF29" s="270"/>
      <c r="BG29" s="270"/>
      <c r="BH29" s="270"/>
      <c r="BI29" s="270"/>
      <c r="BJ29" s="270"/>
      <c r="BK29" s="270"/>
      <c r="BL29" s="270"/>
      <c r="BM29" s="270"/>
      <c r="BN29" s="270"/>
      <c r="BO29" s="270"/>
      <c r="BP29" s="270"/>
      <c r="BQ29" s="270"/>
      <c r="BR29" s="270"/>
      <c r="BS29" s="270"/>
      <c r="BT29" s="270"/>
      <c r="BU29" s="270"/>
      <c r="BV29" s="270"/>
      <c r="BW29" s="270"/>
      <c r="BX29" s="271"/>
    </row>
    <row r="30" spans="1:76" ht="12.75">
      <c r="A30" s="284"/>
      <c r="B30" s="285"/>
      <c r="C30" s="285"/>
      <c r="D30" s="286"/>
      <c r="E30" s="276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7"/>
      <c r="AG30" s="277"/>
      <c r="AH30" s="277"/>
      <c r="AI30" s="277"/>
      <c r="AJ30" s="277"/>
      <c r="AK30" s="277"/>
      <c r="AL30" s="277"/>
      <c r="AM30" s="278"/>
      <c r="AN30" s="272">
        <v>26520</v>
      </c>
      <c r="AO30" s="205"/>
      <c r="AP30" s="205"/>
      <c r="AQ30" s="205"/>
      <c r="AR30" s="205">
        <v>2020</v>
      </c>
      <c r="AS30" s="205"/>
      <c r="AT30" s="205"/>
      <c r="AU30" s="205"/>
      <c r="AV30" s="205"/>
      <c r="AW30" s="69">
        <f>AW28</f>
        <v>4691874</v>
      </c>
      <c r="AX30" s="69"/>
      <c r="AY30" s="69"/>
      <c r="AZ30" s="69"/>
      <c r="BA30" s="69"/>
      <c r="BB30" s="69"/>
      <c r="BC30" s="69"/>
      <c r="BD30" s="270"/>
      <c r="BE30" s="270"/>
      <c r="BF30" s="270"/>
      <c r="BG30" s="270"/>
      <c r="BH30" s="270"/>
      <c r="BI30" s="270"/>
      <c r="BJ30" s="270"/>
      <c r="BK30" s="270"/>
      <c r="BL30" s="270"/>
      <c r="BM30" s="270"/>
      <c r="BN30" s="270"/>
      <c r="BO30" s="270"/>
      <c r="BP30" s="270"/>
      <c r="BQ30" s="270"/>
      <c r="BR30" s="270"/>
      <c r="BS30" s="270"/>
      <c r="BT30" s="270"/>
      <c r="BU30" s="270"/>
      <c r="BV30" s="270"/>
      <c r="BW30" s="270"/>
      <c r="BX30" s="271"/>
    </row>
    <row r="31" spans="1:76" ht="12.75">
      <c r="A31" s="284"/>
      <c r="B31" s="285"/>
      <c r="C31" s="285"/>
      <c r="D31" s="286"/>
      <c r="E31" s="276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277"/>
      <c r="AJ31" s="277"/>
      <c r="AK31" s="277"/>
      <c r="AL31" s="277"/>
      <c r="AM31" s="278"/>
      <c r="AN31" s="272">
        <v>26530</v>
      </c>
      <c r="AO31" s="205"/>
      <c r="AP31" s="205"/>
      <c r="AQ31" s="205"/>
      <c r="AR31" s="205">
        <v>2021</v>
      </c>
      <c r="AS31" s="205"/>
      <c r="AT31" s="205"/>
      <c r="AU31" s="205"/>
      <c r="AV31" s="205"/>
      <c r="AW31" s="69"/>
      <c r="AX31" s="69"/>
      <c r="AY31" s="69"/>
      <c r="AZ31" s="69"/>
      <c r="BA31" s="69"/>
      <c r="BB31" s="69"/>
      <c r="BC31" s="69"/>
      <c r="BD31" s="270">
        <f>BD28</f>
        <v>2413201</v>
      </c>
      <c r="BE31" s="270"/>
      <c r="BF31" s="270"/>
      <c r="BG31" s="270"/>
      <c r="BH31" s="270"/>
      <c r="BI31" s="270"/>
      <c r="BJ31" s="270"/>
      <c r="BK31" s="270"/>
      <c r="BL31" s="270"/>
      <c r="BM31" s="270"/>
      <c r="BN31" s="270"/>
      <c r="BO31" s="270"/>
      <c r="BP31" s="270"/>
      <c r="BQ31" s="270"/>
      <c r="BR31" s="270"/>
      <c r="BS31" s="270"/>
      <c r="BT31" s="270"/>
      <c r="BU31" s="270"/>
      <c r="BV31" s="270"/>
      <c r="BW31" s="270"/>
      <c r="BX31" s="271"/>
    </row>
    <row r="32" spans="1:76" ht="12.75">
      <c r="A32" s="287"/>
      <c r="B32" s="288"/>
      <c r="C32" s="288"/>
      <c r="D32" s="289"/>
      <c r="E32" s="279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0"/>
      <c r="AK32" s="280"/>
      <c r="AL32" s="280"/>
      <c r="AM32" s="281"/>
      <c r="AN32" s="272">
        <v>26540</v>
      </c>
      <c r="AO32" s="205"/>
      <c r="AP32" s="205"/>
      <c r="AQ32" s="205"/>
      <c r="AR32" s="205">
        <v>2022</v>
      </c>
      <c r="AS32" s="205"/>
      <c r="AT32" s="205"/>
      <c r="AU32" s="205"/>
      <c r="AV32" s="205"/>
      <c r="AW32" s="69"/>
      <c r="AX32" s="69"/>
      <c r="AY32" s="69"/>
      <c r="AZ32" s="69"/>
      <c r="BA32" s="69"/>
      <c r="BB32" s="69"/>
      <c r="BC32" s="69"/>
      <c r="BD32" s="270"/>
      <c r="BE32" s="270"/>
      <c r="BF32" s="270"/>
      <c r="BG32" s="270"/>
      <c r="BH32" s="270"/>
      <c r="BI32" s="270"/>
      <c r="BJ32" s="270"/>
      <c r="BK32" s="270">
        <f>BK28</f>
        <v>2388003</v>
      </c>
      <c r="BL32" s="270"/>
      <c r="BM32" s="270"/>
      <c r="BN32" s="270"/>
      <c r="BO32" s="270"/>
      <c r="BP32" s="270"/>
      <c r="BQ32" s="270"/>
      <c r="BR32" s="270"/>
      <c r="BS32" s="270"/>
      <c r="BT32" s="270"/>
      <c r="BU32" s="270"/>
      <c r="BV32" s="270"/>
      <c r="BW32" s="270"/>
      <c r="BX32" s="271"/>
    </row>
    <row r="33" spans="1:76" ht="35.25" customHeight="1">
      <c r="A33" s="193" t="s">
        <v>161</v>
      </c>
      <c r="B33" s="193"/>
      <c r="C33" s="193"/>
      <c r="D33" s="193"/>
      <c r="E33" s="308" t="s">
        <v>170</v>
      </c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09"/>
      <c r="AC33" s="309"/>
      <c r="AD33" s="309"/>
      <c r="AE33" s="309"/>
      <c r="AF33" s="309"/>
      <c r="AG33" s="309"/>
      <c r="AH33" s="309"/>
      <c r="AI33" s="309"/>
      <c r="AJ33" s="309"/>
      <c r="AK33" s="309"/>
      <c r="AL33" s="309"/>
      <c r="AM33" s="310"/>
      <c r="AN33" s="272">
        <v>26600</v>
      </c>
      <c r="AO33" s="205"/>
      <c r="AP33" s="205"/>
      <c r="AQ33" s="205"/>
      <c r="AR33" s="205" t="s">
        <v>30</v>
      </c>
      <c r="AS33" s="205"/>
      <c r="AT33" s="205"/>
      <c r="AU33" s="205"/>
      <c r="AV33" s="205"/>
      <c r="AW33" s="69"/>
      <c r="AX33" s="69"/>
      <c r="AY33" s="69"/>
      <c r="AZ33" s="69"/>
      <c r="BA33" s="69"/>
      <c r="BB33" s="69"/>
      <c r="BC33" s="69"/>
      <c r="BD33" s="270"/>
      <c r="BE33" s="270"/>
      <c r="BF33" s="270"/>
      <c r="BG33" s="270"/>
      <c r="BH33" s="270"/>
      <c r="BI33" s="270"/>
      <c r="BJ33" s="270"/>
      <c r="BK33" s="270"/>
      <c r="BL33" s="270"/>
      <c r="BM33" s="270"/>
      <c r="BN33" s="270"/>
      <c r="BO33" s="270"/>
      <c r="BP33" s="270"/>
      <c r="BQ33" s="270"/>
      <c r="BR33" s="270"/>
      <c r="BS33" s="270"/>
      <c r="BT33" s="270"/>
      <c r="BU33" s="270"/>
      <c r="BV33" s="270"/>
      <c r="BW33" s="270"/>
      <c r="BX33" s="271"/>
    </row>
    <row r="34" spans="1:76" ht="13.5" thickBot="1">
      <c r="A34" s="205"/>
      <c r="B34" s="205"/>
      <c r="C34" s="205"/>
      <c r="D34" s="205"/>
      <c r="E34" s="308" t="s">
        <v>169</v>
      </c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09"/>
      <c r="Y34" s="309"/>
      <c r="Z34" s="309"/>
      <c r="AA34" s="309"/>
      <c r="AB34" s="309"/>
      <c r="AC34" s="309"/>
      <c r="AD34" s="309"/>
      <c r="AE34" s="309"/>
      <c r="AF34" s="309"/>
      <c r="AG34" s="309"/>
      <c r="AH34" s="309"/>
      <c r="AI34" s="309"/>
      <c r="AJ34" s="309"/>
      <c r="AK34" s="309"/>
      <c r="AL34" s="309"/>
      <c r="AM34" s="310"/>
      <c r="AN34" s="311">
        <v>26610</v>
      </c>
      <c r="AO34" s="312"/>
      <c r="AP34" s="312"/>
      <c r="AQ34" s="312"/>
      <c r="AR34" s="312"/>
      <c r="AS34" s="312"/>
      <c r="AT34" s="312"/>
      <c r="AU34" s="312"/>
      <c r="AV34" s="312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100"/>
    </row>
    <row r="35" spans="1:76" ht="6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</row>
    <row r="36" spans="1:76" ht="12.75">
      <c r="A36" s="352" t="s">
        <v>174</v>
      </c>
      <c r="B36" s="352"/>
      <c r="C36" s="352"/>
      <c r="D36" s="352"/>
      <c r="E36" s="352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52"/>
      <c r="Q36" s="352"/>
      <c r="R36" s="352"/>
      <c r="S36" s="352"/>
      <c r="T36" s="352"/>
      <c r="U36" s="352"/>
      <c r="V36" s="352"/>
      <c r="W36" s="352"/>
      <c r="X36" s="352"/>
      <c r="Y36" s="352"/>
      <c r="Z36" s="352"/>
      <c r="AA36" s="352"/>
      <c r="AB36" s="352"/>
      <c r="AC36" s="352"/>
      <c r="AD36" s="352"/>
      <c r="AE36" s="352"/>
      <c r="AF36" s="352"/>
      <c r="AG36" s="352"/>
      <c r="AH36" s="352"/>
      <c r="AI36" s="352"/>
      <c r="AJ36" s="352"/>
      <c r="AK36" s="352"/>
      <c r="AL36" s="352"/>
      <c r="AM36" s="352"/>
      <c r="AN36" s="352"/>
      <c r="AO36" s="352"/>
      <c r="AP36" s="352"/>
      <c r="AQ36" s="352"/>
      <c r="AR36" s="352"/>
      <c r="AS36" s="352"/>
      <c r="AT36" s="352"/>
      <c r="AU36" s="352"/>
      <c r="AV36" s="352"/>
      <c r="AW36" s="352"/>
      <c r="AX36" s="352"/>
      <c r="AY36" s="352"/>
      <c r="AZ36" s="352"/>
      <c r="BA36" s="352"/>
      <c r="BB36" s="13"/>
      <c r="BC36" s="13"/>
      <c r="BD36" s="13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7"/>
      <c r="BP36" s="7"/>
      <c r="BQ36" s="7"/>
      <c r="BR36" s="7"/>
      <c r="BS36" s="7"/>
      <c r="BT36" s="7"/>
      <c r="BU36" s="7"/>
      <c r="BV36" s="7"/>
      <c r="BW36" s="7"/>
      <c r="BX36" s="7"/>
    </row>
    <row r="37" spans="1:71" ht="15" customHeight="1">
      <c r="A37" s="353" t="s">
        <v>173</v>
      </c>
      <c r="B37" s="353"/>
      <c r="C37" s="353"/>
      <c r="D37" s="353"/>
      <c r="E37" s="353"/>
      <c r="F37" s="353"/>
      <c r="G37" s="353"/>
      <c r="H37" s="353"/>
      <c r="I37" s="353"/>
      <c r="J37" s="353"/>
      <c r="K37" s="353"/>
      <c r="L37" s="353"/>
      <c r="M37" s="353"/>
      <c r="N37" s="353"/>
      <c r="O37" s="353"/>
      <c r="P37" s="353"/>
      <c r="Q37" s="353"/>
      <c r="R37" s="353"/>
      <c r="S37" s="353"/>
      <c r="T37" s="353"/>
      <c r="U37" s="14"/>
      <c r="V37" s="14"/>
      <c r="W37" s="226" t="s">
        <v>315</v>
      </c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5"/>
      <c r="AI37" s="226"/>
      <c r="AJ37" s="226"/>
      <c r="AK37" s="226"/>
      <c r="AL37" s="226"/>
      <c r="AM37" s="226"/>
      <c r="AN37" s="226"/>
      <c r="AO37" s="226"/>
      <c r="AP37" s="226"/>
      <c r="AQ37" s="226"/>
      <c r="AR37" s="15"/>
      <c r="AS37" s="226" t="s">
        <v>316</v>
      </c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6"/>
      <c r="BQ37" s="7"/>
      <c r="BR37" s="7"/>
      <c r="BS37" s="7"/>
    </row>
    <row r="38" spans="1:71" ht="11.2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229" t="s">
        <v>171</v>
      </c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18"/>
      <c r="AI38" s="229" t="s">
        <v>53</v>
      </c>
      <c r="AJ38" s="229"/>
      <c r="AK38" s="229"/>
      <c r="AL38" s="229"/>
      <c r="AM38" s="229"/>
      <c r="AN38" s="229"/>
      <c r="AO38" s="229"/>
      <c r="AP38" s="229"/>
      <c r="AQ38" s="229"/>
      <c r="AR38" s="17"/>
      <c r="AS38" s="229" t="s">
        <v>54</v>
      </c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Q38" s="7"/>
      <c r="BR38" s="7"/>
      <c r="BS38" s="7"/>
    </row>
    <row r="39" spans="1:76" ht="5.2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</row>
    <row r="40" spans="1:76" ht="15">
      <c r="A40" s="16" t="s">
        <v>172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226" t="s">
        <v>294</v>
      </c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68"/>
      <c r="X40" s="226" t="s">
        <v>295</v>
      </c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5"/>
      <c r="AP40" s="226" t="s">
        <v>296</v>
      </c>
      <c r="AQ40" s="226"/>
      <c r="AR40" s="226"/>
      <c r="AS40" s="226"/>
      <c r="AT40" s="226"/>
      <c r="AU40" s="226"/>
      <c r="AV40" s="226"/>
      <c r="AW40" s="226"/>
      <c r="AX40" s="226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</row>
    <row r="41" spans="1:76" ht="10.5" customHeight="1">
      <c r="A41" s="11"/>
      <c r="B41" s="11"/>
      <c r="C41" s="11"/>
      <c r="D41" s="12"/>
      <c r="E41" s="12"/>
      <c r="F41" s="12"/>
      <c r="G41" s="12"/>
      <c r="H41" s="12"/>
      <c r="I41" s="12"/>
      <c r="J41" s="12"/>
      <c r="K41" s="12"/>
      <c r="L41" s="229" t="s">
        <v>171</v>
      </c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18"/>
      <c r="X41" s="229" t="s">
        <v>175</v>
      </c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18"/>
      <c r="AP41" s="229" t="s">
        <v>176</v>
      </c>
      <c r="AQ41" s="229"/>
      <c r="AR41" s="229"/>
      <c r="AS41" s="229"/>
      <c r="AT41" s="229"/>
      <c r="AU41" s="229"/>
      <c r="AV41" s="229"/>
      <c r="AW41" s="229"/>
      <c r="AX41" s="229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</row>
    <row r="42" spans="1:76" ht="5.2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</row>
    <row r="43" spans="1:76" ht="12.75">
      <c r="A43" t="s">
        <v>55</v>
      </c>
      <c r="B43" s="181" t="s">
        <v>312</v>
      </c>
      <c r="C43" s="182"/>
      <c r="D43" t="s">
        <v>55</v>
      </c>
      <c r="E43" s="181" t="s">
        <v>313</v>
      </c>
      <c r="F43" s="182"/>
      <c r="G43" s="182"/>
      <c r="H43" s="182"/>
      <c r="I43" s="182"/>
      <c r="J43" s="182"/>
      <c r="K43" s="182"/>
      <c r="L43" s="182"/>
      <c r="M43" s="228">
        <v>20</v>
      </c>
      <c r="N43" s="228"/>
      <c r="O43" s="181" t="s">
        <v>190</v>
      </c>
      <c r="P43" s="182"/>
      <c r="Q43" t="s">
        <v>56</v>
      </c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BO43" s="7"/>
      <c r="BP43" s="7"/>
      <c r="BQ43" s="7"/>
      <c r="BR43" s="7"/>
      <c r="BS43" s="7"/>
      <c r="BT43" s="7"/>
      <c r="BU43" s="7"/>
      <c r="BV43" s="7"/>
      <c r="BW43" s="7"/>
      <c r="BX43" s="7"/>
    </row>
    <row r="44" spans="1:76" ht="7.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BO44" s="7"/>
      <c r="BP44" s="7"/>
      <c r="BQ44" s="7"/>
      <c r="BR44" s="7"/>
      <c r="BS44" s="7"/>
      <c r="BT44" s="7"/>
      <c r="BU44" s="7"/>
      <c r="BV44" s="7"/>
      <c r="BW44" s="7"/>
      <c r="BX44" s="7"/>
    </row>
  </sheetData>
  <sheetProtection/>
  <mergeCells count="263">
    <mergeCell ref="A36:BA36"/>
    <mergeCell ref="AS37:BI37"/>
    <mergeCell ref="W37:AG37"/>
    <mergeCell ref="W38:AG38"/>
    <mergeCell ref="AI37:AQ37"/>
    <mergeCell ref="AI38:AQ38"/>
    <mergeCell ref="A37:T37"/>
    <mergeCell ref="AS38:BI38"/>
    <mergeCell ref="AP40:AX40"/>
    <mergeCell ref="AP41:AX41"/>
    <mergeCell ref="B43:C43"/>
    <mergeCell ref="E43:L43"/>
    <mergeCell ref="M43:N43"/>
    <mergeCell ref="O43:P43"/>
    <mergeCell ref="L40:V40"/>
    <mergeCell ref="L41:V41"/>
    <mergeCell ref="X40:AN40"/>
    <mergeCell ref="X41:AN41"/>
    <mergeCell ref="A1:BX1"/>
    <mergeCell ref="E6:AM6"/>
    <mergeCell ref="AN6:AQ6"/>
    <mergeCell ref="AW6:BC6"/>
    <mergeCell ref="BD6:BJ6"/>
    <mergeCell ref="BK6:BQ6"/>
    <mergeCell ref="BD4:BF4"/>
    <mergeCell ref="BG4:BH4"/>
    <mergeCell ref="BI4:BJ4"/>
    <mergeCell ref="AZ4:BA4"/>
    <mergeCell ref="BB4:BC4"/>
    <mergeCell ref="BP4:BQ4"/>
    <mergeCell ref="BR4:BX5"/>
    <mergeCell ref="AW5:BC5"/>
    <mergeCell ref="BD5:BJ5"/>
    <mergeCell ref="BK5:BQ5"/>
    <mergeCell ref="A3:D5"/>
    <mergeCell ref="A6:D6"/>
    <mergeCell ref="E3:AM5"/>
    <mergeCell ref="AN3:AQ5"/>
    <mergeCell ref="BK4:BM4"/>
    <mergeCell ref="BN4:BO4"/>
    <mergeCell ref="AR3:AV5"/>
    <mergeCell ref="AW3:BX3"/>
    <mergeCell ref="BR6:BX6"/>
    <mergeCell ref="AW4:AY4"/>
    <mergeCell ref="A7:D7"/>
    <mergeCell ref="E7:AM7"/>
    <mergeCell ref="AN7:AQ7"/>
    <mergeCell ref="AR7:AV7"/>
    <mergeCell ref="AW7:BC7"/>
    <mergeCell ref="BD7:BJ7"/>
    <mergeCell ref="BK7:BQ7"/>
    <mergeCell ref="BR7:BX7"/>
    <mergeCell ref="AR6:AV6"/>
    <mergeCell ref="A8:D8"/>
    <mergeCell ref="E8:AM8"/>
    <mergeCell ref="AN8:AQ8"/>
    <mergeCell ref="AR8:AV8"/>
    <mergeCell ref="AW8:BC8"/>
    <mergeCell ref="BD8:BJ8"/>
    <mergeCell ref="BK8:BQ8"/>
    <mergeCell ref="BR8:BX8"/>
    <mergeCell ref="A9:D9"/>
    <mergeCell ref="E9:AM9"/>
    <mergeCell ref="AN9:AQ9"/>
    <mergeCell ref="AR9:AV9"/>
    <mergeCell ref="AW9:BC9"/>
    <mergeCell ref="BD9:BJ9"/>
    <mergeCell ref="BK9:BQ9"/>
    <mergeCell ref="BR9:BX9"/>
    <mergeCell ref="A10:D10"/>
    <mergeCell ref="E10:AM10"/>
    <mergeCell ref="AN10:AQ10"/>
    <mergeCell ref="AR10:AV10"/>
    <mergeCell ref="AW10:BC10"/>
    <mergeCell ref="BD10:BJ10"/>
    <mergeCell ref="BK10:BQ10"/>
    <mergeCell ref="BR10:BX10"/>
    <mergeCell ref="A11:D11"/>
    <mergeCell ref="E11:AM11"/>
    <mergeCell ref="AN11:AQ11"/>
    <mergeCell ref="AR11:AV11"/>
    <mergeCell ref="AW11:BC11"/>
    <mergeCell ref="BD11:BJ11"/>
    <mergeCell ref="BK11:BQ11"/>
    <mergeCell ref="BR11:BX11"/>
    <mergeCell ref="A12:D12"/>
    <mergeCell ref="E12:AM12"/>
    <mergeCell ref="AN12:AQ12"/>
    <mergeCell ref="AR12:AV12"/>
    <mergeCell ref="AW12:BC12"/>
    <mergeCell ref="BD12:BJ12"/>
    <mergeCell ref="BK12:BQ12"/>
    <mergeCell ref="BR12:BX12"/>
    <mergeCell ref="A13:D13"/>
    <mergeCell ref="E13:AM13"/>
    <mergeCell ref="AN13:AQ13"/>
    <mergeCell ref="AR13:AV13"/>
    <mergeCell ref="AW13:BC13"/>
    <mergeCell ref="BD13:BJ13"/>
    <mergeCell ref="BK13:BQ13"/>
    <mergeCell ref="BR13:BX13"/>
    <mergeCell ref="A14:D14"/>
    <mergeCell ref="E14:AM14"/>
    <mergeCell ref="AN14:AQ14"/>
    <mergeCell ref="AR14:AV14"/>
    <mergeCell ref="AW14:BC14"/>
    <mergeCell ref="BD14:BJ14"/>
    <mergeCell ref="BK14:BQ14"/>
    <mergeCell ref="BR14:BX14"/>
    <mergeCell ref="A15:D15"/>
    <mergeCell ref="E15:AM15"/>
    <mergeCell ref="AN15:AQ15"/>
    <mergeCell ref="AR15:AV15"/>
    <mergeCell ref="AW15:BC15"/>
    <mergeCell ref="BD15:BJ15"/>
    <mergeCell ref="BK15:BQ15"/>
    <mergeCell ref="BR15:BX15"/>
    <mergeCell ref="A16:D16"/>
    <mergeCell ref="E16:AM16"/>
    <mergeCell ref="AN16:AQ16"/>
    <mergeCell ref="AR16:AV16"/>
    <mergeCell ref="AW16:BC16"/>
    <mergeCell ref="BD16:BJ16"/>
    <mergeCell ref="BK16:BQ16"/>
    <mergeCell ref="BR16:BX16"/>
    <mergeCell ref="A17:D17"/>
    <mergeCell ref="E17:AM17"/>
    <mergeCell ref="AN17:AQ17"/>
    <mergeCell ref="AR17:AV17"/>
    <mergeCell ref="AW17:BC17"/>
    <mergeCell ref="BD17:BJ17"/>
    <mergeCell ref="BK17:BQ17"/>
    <mergeCell ref="BR17:BX17"/>
    <mergeCell ref="A18:D18"/>
    <mergeCell ref="E18:AM18"/>
    <mergeCell ref="AN18:AQ18"/>
    <mergeCell ref="AR18:AV18"/>
    <mergeCell ref="AW18:BC18"/>
    <mergeCell ref="BD18:BJ18"/>
    <mergeCell ref="BK18:BQ18"/>
    <mergeCell ref="BR18:BX18"/>
    <mergeCell ref="A19:D19"/>
    <mergeCell ref="E19:AM19"/>
    <mergeCell ref="AN19:AQ19"/>
    <mergeCell ref="AR19:AV19"/>
    <mergeCell ref="AW19:BC19"/>
    <mergeCell ref="BD19:BJ19"/>
    <mergeCell ref="BK19:BQ19"/>
    <mergeCell ref="BR19:BX19"/>
    <mergeCell ref="A20:D20"/>
    <mergeCell ref="E20:AM20"/>
    <mergeCell ref="AN20:AQ20"/>
    <mergeCell ref="AR20:AV20"/>
    <mergeCell ref="AW20:BC20"/>
    <mergeCell ref="BD20:BJ20"/>
    <mergeCell ref="BK20:BQ20"/>
    <mergeCell ref="BR20:BX20"/>
    <mergeCell ref="A21:D21"/>
    <mergeCell ref="E21:AM21"/>
    <mergeCell ref="AN21:AQ21"/>
    <mergeCell ref="AR21:AV21"/>
    <mergeCell ref="AW21:BC21"/>
    <mergeCell ref="BD21:BJ21"/>
    <mergeCell ref="BK21:BQ21"/>
    <mergeCell ref="BR21:BX21"/>
    <mergeCell ref="A22:D22"/>
    <mergeCell ref="E22:AM22"/>
    <mergeCell ref="AN22:AQ22"/>
    <mergeCell ref="AR22:AV22"/>
    <mergeCell ref="AW22:BC22"/>
    <mergeCell ref="BD22:BJ22"/>
    <mergeCell ref="BK22:BQ22"/>
    <mergeCell ref="BR22:BX22"/>
    <mergeCell ref="A23:D23"/>
    <mergeCell ref="E23:AM23"/>
    <mergeCell ref="AN23:AQ23"/>
    <mergeCell ref="AR23:AV23"/>
    <mergeCell ref="AW23:BC23"/>
    <mergeCell ref="BD23:BJ23"/>
    <mergeCell ref="BK23:BQ23"/>
    <mergeCell ref="BR23:BX23"/>
    <mergeCell ref="A24:D24"/>
    <mergeCell ref="E24:AM24"/>
    <mergeCell ref="AN24:AQ24"/>
    <mergeCell ref="AR24:AV24"/>
    <mergeCell ref="AW24:BC24"/>
    <mergeCell ref="BD24:BJ24"/>
    <mergeCell ref="BK24:BQ24"/>
    <mergeCell ref="BR24:BX24"/>
    <mergeCell ref="A28:D28"/>
    <mergeCell ref="E28:AM28"/>
    <mergeCell ref="AN28:AQ28"/>
    <mergeCell ref="AR28:AV28"/>
    <mergeCell ref="AW28:BC28"/>
    <mergeCell ref="BD28:BJ28"/>
    <mergeCell ref="BK28:BQ28"/>
    <mergeCell ref="BR28:BX28"/>
    <mergeCell ref="BK33:BQ33"/>
    <mergeCell ref="BR33:BX33"/>
    <mergeCell ref="AN29:AQ29"/>
    <mergeCell ref="AR29:AV29"/>
    <mergeCell ref="AW29:BC29"/>
    <mergeCell ref="BD29:BJ29"/>
    <mergeCell ref="BK32:BQ32"/>
    <mergeCell ref="BR32:BX32"/>
    <mergeCell ref="BK29:BQ29"/>
    <mergeCell ref="BR29:BX29"/>
    <mergeCell ref="A33:D33"/>
    <mergeCell ref="E33:AM33"/>
    <mergeCell ref="AN33:AQ33"/>
    <mergeCell ref="AR33:AV33"/>
    <mergeCell ref="AW33:BC33"/>
    <mergeCell ref="BD33:BJ33"/>
    <mergeCell ref="BK34:BQ34"/>
    <mergeCell ref="BR34:BX34"/>
    <mergeCell ref="A34:D34"/>
    <mergeCell ref="E34:AM34"/>
    <mergeCell ref="AN34:AQ34"/>
    <mergeCell ref="AR34:AV34"/>
    <mergeCell ref="AW34:BC34"/>
    <mergeCell ref="BD34:BJ34"/>
    <mergeCell ref="A25:D25"/>
    <mergeCell ref="E25:AM25"/>
    <mergeCell ref="AN25:AQ25"/>
    <mergeCell ref="AR25:AV25"/>
    <mergeCell ref="AW25:BC25"/>
    <mergeCell ref="BD25:BJ25"/>
    <mergeCell ref="BK25:BQ25"/>
    <mergeCell ref="BR25:BX25"/>
    <mergeCell ref="A26:D26"/>
    <mergeCell ref="E26:AM26"/>
    <mergeCell ref="AN26:AQ26"/>
    <mergeCell ref="AR26:AV26"/>
    <mergeCell ref="AW26:BC26"/>
    <mergeCell ref="BD26:BJ26"/>
    <mergeCell ref="BK26:BQ26"/>
    <mergeCell ref="BR26:BX26"/>
    <mergeCell ref="A27:D27"/>
    <mergeCell ref="E27:AM27"/>
    <mergeCell ref="AN27:AQ27"/>
    <mergeCell ref="AR27:AV27"/>
    <mergeCell ref="AW27:BC27"/>
    <mergeCell ref="BD27:BJ27"/>
    <mergeCell ref="AW31:BC31"/>
    <mergeCell ref="BD31:BJ31"/>
    <mergeCell ref="E29:AM32"/>
    <mergeCell ref="A29:D32"/>
    <mergeCell ref="BK27:BQ27"/>
    <mergeCell ref="BR27:BX27"/>
    <mergeCell ref="AN32:AQ32"/>
    <mergeCell ref="AR32:AV32"/>
    <mergeCell ref="AW32:BC32"/>
    <mergeCell ref="BD32:BJ32"/>
    <mergeCell ref="BK31:BQ31"/>
    <mergeCell ref="BR31:BX31"/>
    <mergeCell ref="AN30:AQ30"/>
    <mergeCell ref="AR30:AV30"/>
    <mergeCell ref="AW30:BC30"/>
    <mergeCell ref="BD30:BJ30"/>
    <mergeCell ref="BK30:BQ30"/>
    <mergeCell ref="BR30:BX30"/>
    <mergeCell ref="AN31:AQ31"/>
    <mergeCell ref="AR31:AV31"/>
  </mergeCells>
  <printOptions horizontalCentered="1"/>
  <pageMargins left="0.3937007874015748" right="0.3937007874015748" top="0.15748031496062992" bottom="0.15748031496062992" header="0.5118110236220472" footer="0.5118110236220472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Z34"/>
  <sheetViews>
    <sheetView zoomScalePageLayoutView="0" workbookViewId="0" topLeftCell="AB10">
      <selection activeCell="V9" sqref="V9"/>
    </sheetView>
  </sheetViews>
  <sheetFormatPr defaultColWidth="9.33203125" defaultRowHeight="12.75"/>
  <cols>
    <col min="1" max="13" width="1.0078125" style="6" customWidth="1"/>
    <col min="14" max="14" width="1.171875" style="6" customWidth="1"/>
    <col min="15" max="20" width="1.0078125" style="6" customWidth="1"/>
    <col min="21" max="21" width="18.5" style="6" customWidth="1"/>
    <col min="22" max="22" width="25" style="6" customWidth="1"/>
    <col min="23" max="25" width="1.0078125" style="6" customWidth="1"/>
    <col min="26" max="26" width="3.83203125" style="6" customWidth="1"/>
    <col min="27" max="27" width="4.5" style="6" customWidth="1"/>
    <col min="28" max="28" width="24.16015625" style="6" customWidth="1"/>
    <col min="29" max="30" width="1.0078125" style="6" customWidth="1"/>
    <col min="31" max="31" width="1.0078125" style="6" hidden="1" customWidth="1"/>
    <col min="32" max="34" width="1.0078125" style="6" customWidth="1"/>
    <col min="35" max="35" width="4" style="6" customWidth="1"/>
    <col min="36" max="37" width="19.83203125" style="6" customWidth="1"/>
    <col min="38" max="38" width="17.66015625" style="6" customWidth="1"/>
    <col min="39" max="64" width="1.3359375" style="6" customWidth="1"/>
    <col min="65" max="65" width="0.4921875" style="6" customWidth="1"/>
    <col min="66" max="71" width="1.3359375" style="6" hidden="1" customWidth="1"/>
    <col min="72" max="72" width="5.5" style="6" customWidth="1"/>
    <col min="73" max="97" width="1.3359375" style="6" customWidth="1"/>
    <col min="98" max="98" width="0.82421875" style="6" customWidth="1"/>
    <col min="99" max="103" width="1.3359375" style="6" hidden="1" customWidth="1"/>
    <col min="104" max="104" width="7.83203125" style="6" customWidth="1"/>
    <col min="105" max="129" width="1.3359375" style="6" customWidth="1"/>
    <col min="130" max="130" width="11.33203125" style="6" customWidth="1"/>
  </cols>
  <sheetData>
    <row r="1" spans="69:130" ht="12.75"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</row>
    <row r="3" spans="2:130" ht="15.75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</row>
    <row r="4" spans="2:130" ht="15.7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</row>
    <row r="5" spans="2:130" ht="15.75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</row>
    <row r="6" spans="2:130" ht="15.75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354"/>
      <c r="BR6" s="354"/>
      <c r="BS6" s="354"/>
      <c r="BT6" s="354"/>
      <c r="BU6" s="354"/>
      <c r="BV6" s="354"/>
      <c r="BW6" s="354"/>
      <c r="BX6" s="354"/>
      <c r="BY6" s="354"/>
      <c r="BZ6" s="354"/>
      <c r="CA6" s="354"/>
      <c r="CB6" s="354"/>
      <c r="CC6" s="354"/>
      <c r="CD6" s="354"/>
      <c r="CE6" s="354"/>
      <c r="CF6" s="354"/>
      <c r="CG6" s="354"/>
      <c r="CH6" s="354"/>
      <c r="CI6" s="354"/>
      <c r="CJ6" s="354"/>
      <c r="CK6" s="45"/>
      <c r="CL6" s="45"/>
      <c r="CM6" s="354"/>
      <c r="CN6" s="354"/>
      <c r="CO6" s="354"/>
      <c r="CP6" s="354"/>
      <c r="CQ6" s="354"/>
      <c r="CR6" s="354"/>
      <c r="CS6" s="354"/>
      <c r="CT6" s="354"/>
      <c r="CU6" s="354"/>
      <c r="CV6" s="354"/>
      <c r="CW6" s="354"/>
      <c r="CX6" s="354"/>
      <c r="CY6" s="354"/>
      <c r="CZ6" s="354"/>
      <c r="DA6" s="354"/>
      <c r="DB6" s="354"/>
      <c r="DC6" s="354"/>
      <c r="DD6" s="354"/>
      <c r="DE6" s="354"/>
      <c r="DF6" s="354"/>
      <c r="DG6" s="354"/>
      <c r="DH6" s="354"/>
      <c r="DI6" s="354"/>
      <c r="DJ6" s="354"/>
      <c r="DK6" s="354"/>
      <c r="DL6" s="354"/>
      <c r="DM6" s="354"/>
      <c r="DN6" s="354"/>
      <c r="DO6" s="354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</row>
    <row r="7" spans="2:130" ht="15.75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355" t="s">
        <v>53</v>
      </c>
      <c r="BR7" s="355"/>
      <c r="BS7" s="355"/>
      <c r="BT7" s="355"/>
      <c r="BU7" s="355"/>
      <c r="BV7" s="355"/>
      <c r="BW7" s="355"/>
      <c r="BX7" s="355"/>
      <c r="BY7" s="355"/>
      <c r="BZ7" s="355"/>
      <c r="CA7" s="355"/>
      <c r="CB7" s="355"/>
      <c r="CC7" s="355"/>
      <c r="CD7" s="355"/>
      <c r="CE7" s="355"/>
      <c r="CF7" s="355"/>
      <c r="CG7" s="355"/>
      <c r="CH7" s="355"/>
      <c r="CI7" s="355"/>
      <c r="CJ7" s="355"/>
      <c r="CK7" s="45"/>
      <c r="CL7" s="45"/>
      <c r="CM7" s="355" t="s">
        <v>54</v>
      </c>
      <c r="CN7" s="355"/>
      <c r="CO7" s="355"/>
      <c r="CP7" s="355"/>
      <c r="CQ7" s="355"/>
      <c r="CR7" s="355"/>
      <c r="CS7" s="355"/>
      <c r="CT7" s="355"/>
      <c r="CU7" s="355"/>
      <c r="CV7" s="355"/>
      <c r="CW7" s="355"/>
      <c r="CX7" s="355"/>
      <c r="CY7" s="355"/>
      <c r="CZ7" s="355"/>
      <c r="DA7" s="355"/>
      <c r="DB7" s="355"/>
      <c r="DC7" s="355"/>
      <c r="DD7" s="355"/>
      <c r="DE7" s="355"/>
      <c r="DF7" s="355"/>
      <c r="DG7" s="355"/>
      <c r="DH7" s="355"/>
      <c r="DI7" s="355"/>
      <c r="DJ7" s="355"/>
      <c r="DK7" s="355"/>
      <c r="DL7" s="355"/>
      <c r="DM7" s="355"/>
      <c r="DN7" s="355"/>
      <c r="DO7" s="35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</row>
    <row r="8" spans="2:130" ht="15.75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5"/>
      <c r="BR8" s="43" t="s">
        <v>55</v>
      </c>
      <c r="BS8" s="356"/>
      <c r="BT8" s="356"/>
      <c r="BU8" s="356"/>
      <c r="BV8" s="356"/>
      <c r="BW8" s="45" t="s">
        <v>55</v>
      </c>
      <c r="BX8" s="45"/>
      <c r="BY8" s="356"/>
      <c r="BZ8" s="356"/>
      <c r="CA8" s="356"/>
      <c r="CB8" s="356"/>
      <c r="CC8" s="356"/>
      <c r="CD8" s="356"/>
      <c r="CE8" s="356"/>
      <c r="CF8" s="356"/>
      <c r="CG8" s="356"/>
      <c r="CH8" s="356"/>
      <c r="CI8" s="356"/>
      <c r="CJ8" s="356"/>
      <c r="CK8" s="356"/>
      <c r="CL8" s="356"/>
      <c r="CM8" s="356"/>
      <c r="CN8" s="356"/>
      <c r="CO8" s="356"/>
      <c r="CP8" s="356"/>
      <c r="CQ8" s="356"/>
      <c r="CR8" s="357">
        <v>20</v>
      </c>
      <c r="CS8" s="357"/>
      <c r="CT8" s="357"/>
      <c r="CU8" s="358"/>
      <c r="CV8" s="358"/>
      <c r="CW8" s="358"/>
      <c r="CX8" s="359" t="s">
        <v>297</v>
      </c>
      <c r="CY8" s="359"/>
      <c r="CZ8" s="359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</row>
    <row r="9" spans="1:130" ht="15.75">
      <c r="A9" s="5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</row>
    <row r="10" spans="1:130" ht="18.75">
      <c r="A10" s="5"/>
      <c r="B10" s="44"/>
      <c r="C10" s="360" t="s">
        <v>298</v>
      </c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  <c r="V10" s="360"/>
      <c r="W10" s="360"/>
      <c r="X10" s="360"/>
      <c r="Y10" s="360"/>
      <c r="Z10" s="360"/>
      <c r="AA10" s="360"/>
      <c r="AB10" s="360"/>
      <c r="AC10" s="360"/>
      <c r="AD10" s="360"/>
      <c r="AE10" s="360"/>
      <c r="AF10" s="360"/>
      <c r="AG10" s="360"/>
      <c r="AH10" s="360"/>
      <c r="AI10" s="360"/>
      <c r="AJ10" s="360"/>
      <c r="AK10" s="360"/>
      <c r="AL10" s="360"/>
      <c r="AM10" s="360"/>
      <c r="AN10" s="360"/>
      <c r="AO10" s="360"/>
      <c r="AP10" s="360"/>
      <c r="AQ10" s="360"/>
      <c r="AR10" s="360"/>
      <c r="AS10" s="360"/>
      <c r="AT10" s="360"/>
      <c r="AU10" s="360"/>
      <c r="AV10" s="360"/>
      <c r="AW10" s="360"/>
      <c r="AX10" s="360"/>
      <c r="AY10" s="360"/>
      <c r="AZ10" s="360"/>
      <c r="BA10" s="360"/>
      <c r="BB10" s="360"/>
      <c r="BC10" s="360"/>
      <c r="BD10" s="360"/>
      <c r="BE10" s="360"/>
      <c r="BF10" s="360"/>
      <c r="BG10" s="360"/>
      <c r="BH10" s="360"/>
      <c r="BI10" s="360"/>
      <c r="BJ10" s="360"/>
      <c r="BK10" s="360"/>
      <c r="BL10" s="360"/>
      <c r="BM10" s="360"/>
      <c r="BN10" s="360"/>
      <c r="BO10" s="360"/>
      <c r="BP10" s="360"/>
      <c r="BQ10" s="360"/>
      <c r="BR10" s="360"/>
      <c r="BS10" s="360"/>
      <c r="BT10" s="360"/>
      <c r="BU10" s="360"/>
      <c r="BV10" s="360"/>
      <c r="BW10" s="360"/>
      <c r="BX10" s="360"/>
      <c r="BY10" s="360"/>
      <c r="BZ10" s="360"/>
      <c r="CA10" s="360"/>
      <c r="CB10" s="360"/>
      <c r="CC10" s="360"/>
      <c r="CD10" s="360"/>
      <c r="CE10" s="360"/>
      <c r="CF10" s="360"/>
      <c r="CG10" s="360"/>
      <c r="CH10" s="360"/>
      <c r="CI10" s="360"/>
      <c r="CJ10" s="360"/>
      <c r="CK10" s="360"/>
      <c r="CL10" s="360"/>
      <c r="CM10" s="360"/>
      <c r="CN10" s="360"/>
      <c r="CO10" s="360"/>
      <c r="CP10" s="360"/>
      <c r="CQ10" s="360"/>
      <c r="CR10" s="360"/>
      <c r="CS10" s="360"/>
      <c r="CT10" s="360"/>
      <c r="CU10" s="360"/>
      <c r="CV10" s="360"/>
      <c r="CW10" s="360"/>
      <c r="CX10" s="360"/>
      <c r="CY10" s="360"/>
      <c r="CZ10" s="360"/>
      <c r="DA10" s="360"/>
      <c r="DB10" s="360"/>
      <c r="DC10" s="360"/>
      <c r="DD10" s="360"/>
      <c r="DE10" s="360"/>
      <c r="DF10" s="360"/>
      <c r="DG10" s="360"/>
      <c r="DH10" s="360"/>
      <c r="DI10" s="360"/>
      <c r="DJ10" s="360"/>
      <c r="DK10" s="360"/>
      <c r="DL10" s="360"/>
      <c r="DM10" s="360"/>
      <c r="DN10" s="360"/>
      <c r="DO10" s="360"/>
      <c r="DP10" s="360"/>
      <c r="DQ10" s="360"/>
      <c r="DR10" s="360"/>
      <c r="DS10" s="44"/>
      <c r="DT10"/>
      <c r="DU10"/>
      <c r="DV10"/>
      <c r="DW10"/>
      <c r="DX10"/>
      <c r="DY10"/>
      <c r="DZ10"/>
    </row>
    <row r="11" spans="1:130" ht="18.75">
      <c r="A11" s="46"/>
      <c r="B11" s="44"/>
      <c r="C11" s="360" t="s">
        <v>299</v>
      </c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0"/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0"/>
      <c r="AT11" s="360"/>
      <c r="AU11" s="360"/>
      <c r="AV11" s="360" t="s">
        <v>18</v>
      </c>
      <c r="AW11" s="360"/>
      <c r="AX11" s="360"/>
      <c r="AY11" s="360"/>
      <c r="AZ11" s="360"/>
      <c r="BA11" s="360"/>
      <c r="BB11" s="360"/>
      <c r="BC11" s="360"/>
      <c r="BD11" s="360"/>
      <c r="BE11" s="360"/>
      <c r="BF11" s="360"/>
      <c r="BG11" s="360"/>
      <c r="BH11" s="360"/>
      <c r="BI11" s="360"/>
      <c r="BJ11" s="360"/>
      <c r="BK11" s="360"/>
      <c r="BL11" s="360"/>
      <c r="BM11" s="360"/>
      <c r="BN11" s="360"/>
      <c r="BO11" s="360"/>
      <c r="BP11" s="360"/>
      <c r="BQ11" s="360"/>
      <c r="BR11" s="360"/>
      <c r="BS11" s="360"/>
      <c r="BT11" s="360"/>
      <c r="BU11" s="360"/>
      <c r="BV11" s="360"/>
      <c r="BW11" s="360"/>
      <c r="BX11" s="360"/>
      <c r="BY11" s="360"/>
      <c r="BZ11" s="360"/>
      <c r="CA11" s="360"/>
      <c r="CB11" s="360"/>
      <c r="CC11" s="360"/>
      <c r="CD11" s="360"/>
      <c r="CE11" s="360"/>
      <c r="CF11" s="360"/>
      <c r="CG11" s="360"/>
      <c r="CH11" s="360"/>
      <c r="CI11" s="360"/>
      <c r="CJ11" s="360"/>
      <c r="CK11" s="360"/>
      <c r="CL11" s="360"/>
      <c r="CM11" s="360"/>
      <c r="CN11" s="360"/>
      <c r="CO11" s="360"/>
      <c r="CP11" s="360"/>
      <c r="CQ11" s="360"/>
      <c r="CR11" s="360"/>
      <c r="CS11" s="360"/>
      <c r="CT11" s="360"/>
      <c r="CU11" s="360"/>
      <c r="CV11" s="360"/>
      <c r="CW11" s="360"/>
      <c r="CX11" s="360"/>
      <c r="CY11" s="360"/>
      <c r="CZ11" s="360"/>
      <c r="DA11" s="360"/>
      <c r="DB11" s="360"/>
      <c r="DC11" s="360"/>
      <c r="DD11" s="360"/>
      <c r="DE11" s="360"/>
      <c r="DF11" s="360"/>
      <c r="DG11" s="360"/>
      <c r="DH11" s="360"/>
      <c r="DI11" s="360"/>
      <c r="DJ11" s="360"/>
      <c r="DK11" s="360"/>
      <c r="DL11" s="360"/>
      <c r="DM11" s="360"/>
      <c r="DN11" s="360"/>
      <c r="DO11" s="360"/>
      <c r="DP11" s="360"/>
      <c r="DQ11" s="360"/>
      <c r="DR11" s="360"/>
      <c r="DS11" s="44"/>
      <c r="DT11"/>
      <c r="DU11"/>
      <c r="DV11"/>
      <c r="DW11"/>
      <c r="DX11"/>
      <c r="DY11"/>
      <c r="DZ11"/>
    </row>
    <row r="12" spans="1:130" ht="15.75">
      <c r="A12" s="47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361"/>
      <c r="X12" s="361"/>
      <c r="Y12" s="361"/>
      <c r="Z12" s="361"/>
      <c r="AA12" s="361"/>
      <c r="AB12" s="361"/>
      <c r="AC12" s="361"/>
      <c r="AD12" s="361"/>
      <c r="AE12" s="361"/>
      <c r="AF12" s="361"/>
      <c r="AG12" s="361"/>
      <c r="AH12" s="361"/>
      <c r="AI12" s="361"/>
      <c r="AJ12" s="361"/>
      <c r="AK12" s="361"/>
      <c r="AL12" s="361"/>
      <c r="AM12" s="361"/>
      <c r="AN12" s="361"/>
      <c r="AO12" s="361"/>
      <c r="AP12" s="361"/>
      <c r="AQ12" s="361"/>
      <c r="AR12" s="361"/>
      <c r="AS12" s="361"/>
      <c r="AT12" s="361"/>
      <c r="AU12" s="361"/>
      <c r="AV12" s="361"/>
      <c r="AW12" s="361"/>
      <c r="AX12" s="361"/>
      <c r="AY12" s="361"/>
      <c r="AZ12" s="361"/>
      <c r="BA12" s="361"/>
      <c r="BB12" s="361"/>
      <c r="BC12" s="361"/>
      <c r="BD12" s="361"/>
      <c r="BE12" s="361"/>
      <c r="BF12" s="361"/>
      <c r="BG12" s="361"/>
      <c r="BH12" s="361"/>
      <c r="BI12" s="361"/>
      <c r="BJ12" s="361"/>
      <c r="BK12" s="361"/>
      <c r="BL12" s="361"/>
      <c r="BM12" s="361"/>
      <c r="BN12" s="361"/>
      <c r="BO12" s="361"/>
      <c r="BP12" s="361"/>
      <c r="BQ12" s="361"/>
      <c r="BR12" s="361"/>
      <c r="BS12" s="361"/>
      <c r="BT12" s="361"/>
      <c r="BU12" s="362"/>
      <c r="BV12" s="362"/>
      <c r="BW12" s="362"/>
      <c r="BX12" s="206"/>
      <c r="BY12" s="206"/>
      <c r="BZ12" s="206"/>
      <c r="CA12" s="206"/>
      <c r="CB12" s="206"/>
      <c r="CC12" s="362"/>
      <c r="CD12" s="362"/>
      <c r="CE12" s="362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9"/>
      <c r="DF12" s="50"/>
      <c r="DG12" s="50"/>
      <c r="DH12" s="49"/>
      <c r="DI12" s="49"/>
      <c r="DJ12" s="49"/>
      <c r="DK12" s="50"/>
      <c r="DL12" s="50"/>
      <c r="DM12" s="50"/>
      <c r="DN12" s="50"/>
      <c r="DO12" s="50"/>
      <c r="DP12" s="50"/>
      <c r="DQ12" s="50"/>
      <c r="DR12" s="51"/>
      <c r="DS12" s="50"/>
      <c r="DT12"/>
      <c r="DU12"/>
      <c r="DV12"/>
      <c r="DW12"/>
      <c r="DX12"/>
      <c r="DY12"/>
      <c r="DZ12"/>
    </row>
    <row r="13" spans="1:130" ht="15.75">
      <c r="A13" s="47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366" t="s">
        <v>13</v>
      </c>
      <c r="AJ13" s="366"/>
      <c r="AK13" s="366"/>
      <c r="AL13" s="366"/>
      <c r="AM13" s="366"/>
      <c r="AN13" s="366"/>
      <c r="AO13" s="367"/>
      <c r="AP13" s="367"/>
      <c r="AQ13" s="367"/>
      <c r="AR13" s="367"/>
      <c r="AS13" s="364" t="s">
        <v>55</v>
      </c>
      <c r="AT13" s="364"/>
      <c r="AU13" s="367"/>
      <c r="AV13" s="367"/>
      <c r="AW13" s="367"/>
      <c r="AX13" s="367"/>
      <c r="AY13" s="367"/>
      <c r="AZ13" s="367"/>
      <c r="BA13" s="367"/>
      <c r="BB13" s="367"/>
      <c r="BC13" s="367"/>
      <c r="BD13" s="367"/>
      <c r="BE13" s="367"/>
      <c r="BF13" s="367"/>
      <c r="BG13" s="367"/>
      <c r="BH13" s="367"/>
      <c r="BI13" s="366">
        <v>20</v>
      </c>
      <c r="BJ13" s="366"/>
      <c r="BK13" s="366"/>
      <c r="BL13" s="368"/>
      <c r="BM13" s="368"/>
      <c r="BN13" s="368"/>
      <c r="BO13" s="364" t="s">
        <v>300</v>
      </c>
      <c r="BP13" s="364"/>
      <c r="BQ13" s="364"/>
      <c r="BR13" s="364"/>
      <c r="BS13" s="364"/>
      <c r="BT13" s="36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52" t="s">
        <v>3</v>
      </c>
      <c r="DS13" s="44"/>
      <c r="DT13"/>
      <c r="DU13"/>
      <c r="DV13"/>
      <c r="DW13"/>
      <c r="DX13"/>
      <c r="DY13"/>
      <c r="DZ13"/>
    </row>
    <row r="14" spans="1:130" ht="15.75">
      <c r="A14" s="47"/>
      <c r="B14" s="44" t="s">
        <v>9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365"/>
      <c r="X14" s="365"/>
      <c r="Y14" s="365"/>
      <c r="Z14" s="365"/>
      <c r="AA14" s="365"/>
      <c r="AB14" s="365"/>
      <c r="AC14" s="365"/>
      <c r="AD14" s="365"/>
      <c r="AE14" s="365"/>
      <c r="AF14" s="365"/>
      <c r="AG14" s="365"/>
      <c r="AH14" s="365"/>
      <c r="AI14" s="365"/>
      <c r="AJ14" s="365"/>
      <c r="AK14" s="365"/>
      <c r="AL14" s="365"/>
      <c r="AM14" s="365"/>
      <c r="AN14" s="365"/>
      <c r="AO14" s="365"/>
      <c r="AP14" s="365"/>
      <c r="AQ14" s="365"/>
      <c r="AR14" s="365"/>
      <c r="AS14" s="365"/>
      <c r="AT14" s="365"/>
      <c r="AU14" s="365"/>
      <c r="AV14" s="365"/>
      <c r="AW14" s="365"/>
      <c r="AX14" s="365"/>
      <c r="AY14" s="365"/>
      <c r="AZ14" s="365"/>
      <c r="BA14" s="365"/>
      <c r="BB14" s="365"/>
      <c r="BC14" s="365"/>
      <c r="BD14" s="365"/>
      <c r="BE14" s="365"/>
      <c r="BF14" s="365"/>
      <c r="BG14" s="365"/>
      <c r="BH14" s="365"/>
      <c r="BI14" s="365"/>
      <c r="BJ14" s="365"/>
      <c r="BK14" s="365"/>
      <c r="BL14" s="365"/>
      <c r="BM14" s="365"/>
      <c r="BN14" s="365"/>
      <c r="BO14" s="365"/>
      <c r="BP14" s="365"/>
      <c r="BQ14" s="365"/>
      <c r="BR14" s="365"/>
      <c r="BS14" s="365"/>
      <c r="BT14" s="365"/>
      <c r="BU14" s="365"/>
      <c r="BV14" s="365"/>
      <c r="BW14" s="365"/>
      <c r="BX14" s="365"/>
      <c r="BY14" s="365"/>
      <c r="BZ14" s="365"/>
      <c r="CA14" s="365"/>
      <c r="CB14" s="365"/>
      <c r="CC14" s="365"/>
      <c r="CD14" s="365"/>
      <c r="CE14" s="365"/>
      <c r="CF14" s="365"/>
      <c r="CG14" s="365"/>
      <c r="CH14" s="365"/>
      <c r="CI14" s="365"/>
      <c r="CJ14" s="365"/>
      <c r="CK14" s="365"/>
      <c r="CL14" s="365"/>
      <c r="CM14" s="365"/>
      <c r="CN14" s="365"/>
      <c r="CO14" s="365"/>
      <c r="CP14" s="365"/>
      <c r="CQ14" s="365"/>
      <c r="CR14" s="365"/>
      <c r="CS14" s="365"/>
      <c r="CT14" s="365"/>
      <c r="CU14" s="365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52" t="s">
        <v>4</v>
      </c>
      <c r="DS14" s="44"/>
      <c r="DT14"/>
      <c r="DU14"/>
      <c r="DV14"/>
      <c r="DW14"/>
      <c r="DX14"/>
      <c r="DY14"/>
      <c r="DZ14"/>
    </row>
    <row r="15" spans="1:130" ht="15.75">
      <c r="A15" s="47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52" t="s">
        <v>6</v>
      </c>
      <c r="DS15" s="44"/>
      <c r="DT15"/>
      <c r="DU15"/>
      <c r="DV15"/>
      <c r="DW15"/>
      <c r="DX15"/>
      <c r="DY15"/>
      <c r="DZ15"/>
    </row>
    <row r="16" spans="1:130" ht="15.75">
      <c r="A16" s="47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52" t="s">
        <v>7</v>
      </c>
      <c r="DS16" s="44"/>
      <c r="DT16"/>
      <c r="DU16"/>
      <c r="DV16"/>
      <c r="DW16"/>
      <c r="DX16"/>
      <c r="DY16"/>
      <c r="DZ16"/>
    </row>
    <row r="17" spans="1:130" ht="15.75">
      <c r="A17" s="47"/>
      <c r="B17" s="44" t="s">
        <v>301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363"/>
      <c r="X17" s="363"/>
      <c r="Y17" s="363"/>
      <c r="Z17" s="363"/>
      <c r="AA17" s="363"/>
      <c r="AB17" s="363"/>
      <c r="AC17" s="363"/>
      <c r="AD17" s="363"/>
      <c r="AE17" s="363"/>
      <c r="AF17" s="363"/>
      <c r="AG17" s="363"/>
      <c r="AH17" s="363"/>
      <c r="AI17" s="363"/>
      <c r="AJ17" s="363"/>
      <c r="AK17" s="363"/>
      <c r="AL17" s="363"/>
      <c r="AM17" s="363"/>
      <c r="AN17" s="363"/>
      <c r="AO17" s="363"/>
      <c r="AP17" s="363"/>
      <c r="AQ17" s="363"/>
      <c r="AR17" s="363"/>
      <c r="AS17" s="363"/>
      <c r="AT17" s="363"/>
      <c r="AU17" s="363"/>
      <c r="AV17" s="363"/>
      <c r="AW17" s="363"/>
      <c r="AX17" s="363"/>
      <c r="AY17" s="363"/>
      <c r="AZ17" s="363"/>
      <c r="BA17" s="363"/>
      <c r="BB17" s="363"/>
      <c r="BC17" s="363"/>
      <c r="BD17" s="363"/>
      <c r="BE17" s="363"/>
      <c r="BF17" s="363"/>
      <c r="BG17" s="363"/>
      <c r="BH17" s="363"/>
      <c r="BI17" s="363"/>
      <c r="BJ17" s="363"/>
      <c r="BK17" s="363"/>
      <c r="BL17" s="363"/>
      <c r="BM17" s="363"/>
      <c r="BN17" s="363"/>
      <c r="BO17" s="363"/>
      <c r="BP17" s="363"/>
      <c r="BQ17" s="363"/>
      <c r="BR17" s="363"/>
      <c r="BS17" s="363"/>
      <c r="BT17" s="363"/>
      <c r="BU17" s="363"/>
      <c r="BV17" s="363"/>
      <c r="BW17" s="363"/>
      <c r="BX17" s="363"/>
      <c r="BY17" s="363"/>
      <c r="BZ17" s="363"/>
      <c r="CA17" s="363"/>
      <c r="CB17" s="363"/>
      <c r="CC17" s="363"/>
      <c r="CD17" s="363"/>
      <c r="CE17" s="363"/>
      <c r="CF17" s="363"/>
      <c r="CG17" s="363"/>
      <c r="CH17" s="363"/>
      <c r="CI17" s="363"/>
      <c r="CJ17" s="363"/>
      <c r="CK17" s="363"/>
      <c r="CL17" s="363"/>
      <c r="CM17" s="363"/>
      <c r="CN17" s="363"/>
      <c r="CO17" s="363"/>
      <c r="CP17" s="363"/>
      <c r="CQ17" s="363"/>
      <c r="CR17" s="363"/>
      <c r="CS17" s="363"/>
      <c r="CT17" s="363"/>
      <c r="CU17" s="363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52" t="s">
        <v>4</v>
      </c>
      <c r="DS17" s="44"/>
      <c r="DT17"/>
      <c r="DU17"/>
      <c r="DV17"/>
      <c r="DW17"/>
      <c r="DX17"/>
      <c r="DY17"/>
      <c r="DZ17"/>
    </row>
    <row r="18" spans="1:130" ht="15.75">
      <c r="A18" s="47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363"/>
      <c r="X18" s="363"/>
      <c r="Y18" s="363"/>
      <c r="Z18" s="363"/>
      <c r="AA18" s="363"/>
      <c r="AB18" s="363"/>
      <c r="AC18" s="363"/>
      <c r="AD18" s="363"/>
      <c r="AE18" s="363"/>
      <c r="AF18" s="363"/>
      <c r="AG18" s="363"/>
      <c r="AH18" s="363"/>
      <c r="AI18" s="363"/>
      <c r="AJ18" s="363"/>
      <c r="AK18" s="363"/>
      <c r="AL18" s="363"/>
      <c r="AM18" s="363"/>
      <c r="AN18" s="363"/>
      <c r="AO18" s="363"/>
      <c r="AP18" s="363"/>
      <c r="AQ18" s="363"/>
      <c r="AR18" s="363"/>
      <c r="AS18" s="363"/>
      <c r="AT18" s="363"/>
      <c r="AU18" s="363"/>
      <c r="AV18" s="363"/>
      <c r="AW18" s="363"/>
      <c r="AX18" s="363"/>
      <c r="AY18" s="363"/>
      <c r="AZ18" s="363"/>
      <c r="BA18" s="363"/>
      <c r="BB18" s="363"/>
      <c r="BC18" s="363"/>
      <c r="BD18" s="363"/>
      <c r="BE18" s="363"/>
      <c r="BF18" s="363"/>
      <c r="BG18" s="363"/>
      <c r="BH18" s="363"/>
      <c r="BI18" s="363"/>
      <c r="BJ18" s="363"/>
      <c r="BK18" s="363"/>
      <c r="BL18" s="363"/>
      <c r="BM18" s="363"/>
      <c r="BN18" s="363"/>
      <c r="BO18" s="363"/>
      <c r="BP18" s="363"/>
      <c r="BQ18" s="363"/>
      <c r="BR18" s="363"/>
      <c r="BS18" s="363"/>
      <c r="BT18" s="363"/>
      <c r="BU18" s="363"/>
      <c r="BV18" s="363"/>
      <c r="BW18" s="363"/>
      <c r="BX18" s="363"/>
      <c r="BY18" s="363"/>
      <c r="BZ18" s="363"/>
      <c r="CA18" s="363"/>
      <c r="CB18" s="363"/>
      <c r="CC18" s="363"/>
      <c r="CD18" s="363"/>
      <c r="CE18" s="363"/>
      <c r="CF18" s="363"/>
      <c r="CG18" s="363"/>
      <c r="CH18" s="363"/>
      <c r="CI18" s="363"/>
      <c r="CJ18" s="363"/>
      <c r="CK18" s="363"/>
      <c r="CL18" s="363"/>
      <c r="CM18" s="363"/>
      <c r="CN18" s="363"/>
      <c r="CO18" s="363"/>
      <c r="CP18" s="363"/>
      <c r="CQ18" s="363"/>
      <c r="CR18" s="363"/>
      <c r="CS18" s="363"/>
      <c r="CT18" s="363"/>
      <c r="CU18" s="363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52" t="s">
        <v>302</v>
      </c>
      <c r="DS18" s="44"/>
      <c r="DT18"/>
      <c r="DU18"/>
      <c r="DV18"/>
      <c r="DW18"/>
      <c r="DX18"/>
      <c r="DY18"/>
      <c r="DZ18"/>
    </row>
    <row r="19" spans="1:130" ht="15.75">
      <c r="A19" s="47"/>
      <c r="B19" s="44" t="s">
        <v>12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52" t="s">
        <v>8</v>
      </c>
      <c r="DS19" s="44"/>
      <c r="DT19"/>
      <c r="DU19"/>
      <c r="DV19"/>
      <c r="DW19"/>
      <c r="DX19"/>
      <c r="DY19"/>
      <c r="DZ19"/>
    </row>
    <row r="20" spans="1:130" ht="15.75">
      <c r="A20" s="47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</row>
    <row r="21" spans="1:130" ht="12.75">
      <c r="A21" s="47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</row>
    <row r="22" spans="1:130" ht="15.75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2"/>
      <c r="BL22" s="56"/>
      <c r="BM22" s="56"/>
      <c r="BN22" s="56"/>
      <c r="BO22" s="56"/>
      <c r="BP22" s="56"/>
      <c r="BQ22" s="44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</row>
    <row r="23" spans="1:130" ht="12.75">
      <c r="A23" s="57"/>
      <c r="B23" s="372" t="s">
        <v>303</v>
      </c>
      <c r="C23" s="372"/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2"/>
      <c r="O23" s="372"/>
      <c r="P23" s="372"/>
      <c r="Q23" s="372"/>
      <c r="R23" s="372"/>
      <c r="S23" s="372"/>
      <c r="T23" s="372"/>
      <c r="U23" s="372"/>
      <c r="V23" s="373"/>
      <c r="W23" s="378" t="s">
        <v>16</v>
      </c>
      <c r="X23" s="379"/>
      <c r="Y23" s="379"/>
      <c r="Z23" s="379"/>
      <c r="AA23" s="379"/>
      <c r="AB23" s="381" t="s">
        <v>181</v>
      </c>
      <c r="AC23" s="384" t="s">
        <v>304</v>
      </c>
      <c r="AD23" s="379"/>
      <c r="AE23" s="379"/>
      <c r="AF23" s="379"/>
      <c r="AG23" s="379"/>
      <c r="AH23" s="379"/>
      <c r="AI23" s="379"/>
      <c r="AJ23" s="379"/>
      <c r="AK23" s="381" t="s">
        <v>269</v>
      </c>
      <c r="AL23" s="384" t="s">
        <v>270</v>
      </c>
      <c r="AM23" s="379"/>
      <c r="AN23" s="379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</row>
    <row r="24" spans="1:130" ht="15.75">
      <c r="A24" s="57"/>
      <c r="B24" s="374"/>
      <c r="C24" s="374"/>
      <c r="D24" s="374"/>
      <c r="E24" s="374"/>
      <c r="F24" s="374"/>
      <c r="G24" s="374"/>
      <c r="H24" s="374"/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4"/>
      <c r="T24" s="374"/>
      <c r="U24" s="374"/>
      <c r="V24" s="375"/>
      <c r="W24" s="380"/>
      <c r="X24" s="379"/>
      <c r="Y24" s="379"/>
      <c r="Z24" s="379"/>
      <c r="AA24" s="379"/>
      <c r="AB24" s="382"/>
      <c r="AC24" s="379"/>
      <c r="AD24" s="379"/>
      <c r="AE24" s="379"/>
      <c r="AF24" s="379"/>
      <c r="AG24" s="379"/>
      <c r="AH24" s="379"/>
      <c r="AI24" s="379"/>
      <c r="AJ24" s="379"/>
      <c r="AK24" s="382"/>
      <c r="AL24" s="379"/>
      <c r="AM24" s="379"/>
      <c r="AN24" s="379"/>
      <c r="AO24" s="369" t="s">
        <v>18</v>
      </c>
      <c r="AP24" s="370"/>
      <c r="AQ24" s="370"/>
      <c r="AR24" s="370"/>
      <c r="AS24" s="370"/>
      <c r="AT24" s="370"/>
      <c r="AU24" s="370"/>
      <c r="AV24" s="370"/>
      <c r="AW24" s="370"/>
      <c r="AX24" s="370"/>
      <c r="AY24" s="370"/>
      <c r="AZ24" s="370"/>
      <c r="BA24" s="370"/>
      <c r="BB24" s="370"/>
      <c r="BC24" s="370"/>
      <c r="BD24" s="371"/>
      <c r="BE24" s="371"/>
      <c r="BF24" s="371"/>
      <c r="BG24" s="385" t="s">
        <v>305</v>
      </c>
      <c r="BH24" s="385"/>
      <c r="BI24" s="385"/>
      <c r="BJ24" s="385"/>
      <c r="BK24" s="385"/>
      <c r="BL24" s="385"/>
      <c r="BM24" s="385"/>
      <c r="BN24" s="385"/>
      <c r="BO24" s="385"/>
      <c r="BP24" s="385"/>
      <c r="BQ24" s="385"/>
      <c r="BR24" s="385"/>
      <c r="BS24" s="385"/>
      <c r="BT24" s="386"/>
      <c r="BU24" s="369" t="s">
        <v>18</v>
      </c>
      <c r="BV24" s="370"/>
      <c r="BW24" s="370"/>
      <c r="BX24" s="370"/>
      <c r="BY24" s="370"/>
      <c r="BZ24" s="370"/>
      <c r="CA24" s="370"/>
      <c r="CB24" s="370"/>
      <c r="CC24" s="370"/>
      <c r="CD24" s="370"/>
      <c r="CE24" s="370"/>
      <c r="CF24" s="370"/>
      <c r="CG24" s="370"/>
      <c r="CH24" s="370"/>
      <c r="CI24" s="370"/>
      <c r="CJ24" s="371"/>
      <c r="CK24" s="371"/>
      <c r="CL24" s="371"/>
      <c r="CM24" s="385" t="s">
        <v>305</v>
      </c>
      <c r="CN24" s="385"/>
      <c r="CO24" s="385"/>
      <c r="CP24" s="385"/>
      <c r="CQ24" s="385"/>
      <c r="CR24" s="385"/>
      <c r="CS24" s="385"/>
      <c r="CT24" s="385"/>
      <c r="CU24" s="385"/>
      <c r="CV24" s="385"/>
      <c r="CW24" s="385"/>
      <c r="CX24" s="385"/>
      <c r="CY24" s="385"/>
      <c r="CZ24" s="386"/>
      <c r="DA24" s="369" t="s">
        <v>18</v>
      </c>
      <c r="DB24" s="370"/>
      <c r="DC24" s="370"/>
      <c r="DD24" s="370"/>
      <c r="DE24" s="370"/>
      <c r="DF24" s="370"/>
      <c r="DG24" s="370"/>
      <c r="DH24" s="370"/>
      <c r="DI24" s="370"/>
      <c r="DJ24" s="370"/>
      <c r="DK24" s="370"/>
      <c r="DL24" s="370"/>
      <c r="DM24" s="370"/>
      <c r="DN24" s="370"/>
      <c r="DO24" s="370"/>
      <c r="DP24" s="371"/>
      <c r="DQ24" s="371"/>
      <c r="DR24" s="371"/>
      <c r="DS24"/>
      <c r="DT24"/>
      <c r="DU24"/>
      <c r="DV24"/>
      <c r="DW24"/>
      <c r="DX24"/>
      <c r="DY24"/>
      <c r="DZ24"/>
    </row>
    <row r="25" spans="1:130" ht="15.75">
      <c r="A25" s="57"/>
      <c r="B25" s="376"/>
      <c r="C25" s="376"/>
      <c r="D25" s="376"/>
      <c r="E25" s="376"/>
      <c r="F25" s="376"/>
      <c r="G25" s="376"/>
      <c r="H25" s="376"/>
      <c r="I25" s="376"/>
      <c r="J25" s="376"/>
      <c r="K25" s="376"/>
      <c r="L25" s="376"/>
      <c r="M25" s="376"/>
      <c r="N25" s="376"/>
      <c r="O25" s="376"/>
      <c r="P25" s="376"/>
      <c r="Q25" s="376"/>
      <c r="R25" s="376"/>
      <c r="S25" s="376"/>
      <c r="T25" s="376"/>
      <c r="U25" s="376"/>
      <c r="V25" s="377"/>
      <c r="W25" s="380"/>
      <c r="X25" s="379"/>
      <c r="Y25" s="379"/>
      <c r="Z25" s="379"/>
      <c r="AA25" s="379"/>
      <c r="AB25" s="383"/>
      <c r="AC25" s="379"/>
      <c r="AD25" s="379"/>
      <c r="AE25" s="379"/>
      <c r="AF25" s="379"/>
      <c r="AG25" s="379"/>
      <c r="AH25" s="379"/>
      <c r="AI25" s="379"/>
      <c r="AJ25" s="379"/>
      <c r="AK25" s="383"/>
      <c r="AL25" s="379"/>
      <c r="AM25" s="379"/>
      <c r="AN25" s="379"/>
      <c r="AO25" s="387" t="s">
        <v>306</v>
      </c>
      <c r="AP25" s="388"/>
      <c r="AQ25" s="388"/>
      <c r="AR25" s="388"/>
      <c r="AS25" s="388"/>
      <c r="AT25" s="388"/>
      <c r="AU25" s="388"/>
      <c r="AV25" s="388"/>
      <c r="AW25" s="388"/>
      <c r="AX25" s="388"/>
      <c r="AY25" s="388"/>
      <c r="AZ25" s="388"/>
      <c r="BA25" s="388"/>
      <c r="BB25" s="388"/>
      <c r="BC25" s="388"/>
      <c r="BD25" s="388"/>
      <c r="BE25" s="388"/>
      <c r="BF25" s="388"/>
      <c r="BG25" s="388"/>
      <c r="BH25" s="388"/>
      <c r="BI25" s="388"/>
      <c r="BJ25" s="388"/>
      <c r="BK25" s="388"/>
      <c r="BL25" s="388"/>
      <c r="BM25" s="388"/>
      <c r="BN25" s="388"/>
      <c r="BO25" s="388"/>
      <c r="BP25" s="388"/>
      <c r="BQ25" s="388"/>
      <c r="BR25" s="388"/>
      <c r="BS25" s="388"/>
      <c r="BT25" s="389"/>
      <c r="BU25" s="387" t="s">
        <v>307</v>
      </c>
      <c r="BV25" s="388"/>
      <c r="BW25" s="388"/>
      <c r="BX25" s="388"/>
      <c r="BY25" s="388"/>
      <c r="BZ25" s="388"/>
      <c r="CA25" s="388"/>
      <c r="CB25" s="388"/>
      <c r="CC25" s="388"/>
      <c r="CD25" s="388"/>
      <c r="CE25" s="388"/>
      <c r="CF25" s="388"/>
      <c r="CG25" s="388"/>
      <c r="CH25" s="388"/>
      <c r="CI25" s="388"/>
      <c r="CJ25" s="388"/>
      <c r="CK25" s="388"/>
      <c r="CL25" s="388"/>
      <c r="CM25" s="388"/>
      <c r="CN25" s="388"/>
      <c r="CO25" s="388"/>
      <c r="CP25" s="388"/>
      <c r="CQ25" s="388"/>
      <c r="CR25" s="388"/>
      <c r="CS25" s="388"/>
      <c r="CT25" s="388"/>
      <c r="CU25" s="388"/>
      <c r="CV25" s="388"/>
      <c r="CW25" s="388"/>
      <c r="CX25" s="388"/>
      <c r="CY25" s="388"/>
      <c r="CZ25" s="389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</row>
    <row r="26" spans="1:130" ht="12.75">
      <c r="A26" s="57"/>
      <c r="B26" s="390">
        <v>1</v>
      </c>
      <c r="C26" s="390"/>
      <c r="D26" s="390"/>
      <c r="E26" s="390"/>
      <c r="F26" s="390"/>
      <c r="G26" s="390"/>
      <c r="H26" s="390"/>
      <c r="I26" s="390"/>
      <c r="J26" s="390"/>
      <c r="K26" s="390"/>
      <c r="L26" s="391"/>
      <c r="M26" s="391"/>
      <c r="N26" s="391"/>
      <c r="O26" s="391"/>
      <c r="P26" s="391"/>
      <c r="Q26" s="391"/>
      <c r="R26" s="391"/>
      <c r="S26" s="391"/>
      <c r="T26" s="391"/>
      <c r="U26" s="391"/>
      <c r="V26" s="391"/>
      <c r="W26" s="390">
        <v>2</v>
      </c>
      <c r="X26" s="391"/>
      <c r="Y26" s="391"/>
      <c r="Z26" s="391"/>
      <c r="AA26" s="391"/>
      <c r="AB26" s="58">
        <v>3</v>
      </c>
      <c r="AC26" s="390">
        <v>4</v>
      </c>
      <c r="AD26" s="391"/>
      <c r="AE26" s="391"/>
      <c r="AF26" s="391"/>
      <c r="AG26" s="391"/>
      <c r="AH26" s="391"/>
      <c r="AI26" s="391"/>
      <c r="AJ26" s="391"/>
      <c r="AK26" s="58">
        <v>5</v>
      </c>
      <c r="AL26" s="390">
        <v>6</v>
      </c>
      <c r="AM26" s="391"/>
      <c r="AN26" s="391"/>
      <c r="AO26" s="390">
        <v>7</v>
      </c>
      <c r="AP26" s="390"/>
      <c r="AQ26" s="390"/>
      <c r="AR26" s="390"/>
      <c r="AS26" s="390"/>
      <c r="AT26" s="390"/>
      <c r="AU26" s="390"/>
      <c r="AV26" s="390"/>
      <c r="AW26" s="390"/>
      <c r="AX26" s="390"/>
      <c r="AY26" s="390"/>
      <c r="AZ26" s="390"/>
      <c r="BA26" s="391"/>
      <c r="BB26" s="391"/>
      <c r="BC26" s="391"/>
      <c r="BD26" s="391"/>
      <c r="BE26" s="391"/>
      <c r="BF26" s="391"/>
      <c r="BG26" s="391"/>
      <c r="BH26" s="391"/>
      <c r="BI26" s="391"/>
      <c r="BJ26" s="391"/>
      <c r="BK26" s="391"/>
      <c r="BL26" s="391"/>
      <c r="BM26" s="391"/>
      <c r="BN26" s="391"/>
      <c r="BO26" s="391"/>
      <c r="BP26" s="391"/>
      <c r="BQ26" s="391"/>
      <c r="BR26" s="391"/>
      <c r="BS26" s="391"/>
      <c r="BT26" s="391"/>
      <c r="BU26" s="390">
        <v>8</v>
      </c>
      <c r="BV26" s="390"/>
      <c r="BW26" s="390"/>
      <c r="BX26" s="390"/>
      <c r="BY26" s="390"/>
      <c r="BZ26" s="390"/>
      <c r="CA26" s="390"/>
      <c r="CB26" s="390"/>
      <c r="CC26" s="390"/>
      <c r="CD26" s="390"/>
      <c r="CE26" s="390"/>
      <c r="CF26" s="390"/>
      <c r="CG26" s="390"/>
      <c r="CH26" s="390"/>
      <c r="CI26" s="390"/>
      <c r="CJ26" s="390"/>
      <c r="CK26" s="390"/>
      <c r="CL26" s="390"/>
      <c r="CM26" s="390"/>
      <c r="CN26" s="390"/>
      <c r="CO26" s="390"/>
      <c r="CP26" s="390"/>
      <c r="CQ26" s="390"/>
      <c r="CR26" s="390"/>
      <c r="CS26" s="390"/>
      <c r="CT26" s="390"/>
      <c r="CU26" s="390"/>
      <c r="CV26" s="390"/>
      <c r="CW26" s="390"/>
      <c r="CX26" s="390"/>
      <c r="CY26" s="390"/>
      <c r="CZ26" s="390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</row>
    <row r="27" spans="1:130" ht="15.75">
      <c r="A27" s="59"/>
      <c r="B27" s="392"/>
      <c r="C27" s="392"/>
      <c r="D27" s="392"/>
      <c r="E27" s="392"/>
      <c r="F27" s="392"/>
      <c r="G27" s="392"/>
      <c r="H27" s="392"/>
      <c r="I27" s="392"/>
      <c r="J27" s="392"/>
      <c r="K27" s="392"/>
      <c r="L27" s="393"/>
      <c r="M27" s="393"/>
      <c r="N27" s="393"/>
      <c r="O27" s="393"/>
      <c r="P27" s="393"/>
      <c r="Q27" s="393"/>
      <c r="R27" s="393"/>
      <c r="S27" s="393"/>
      <c r="T27" s="393"/>
      <c r="U27" s="393"/>
      <c r="V27" s="393"/>
      <c r="W27" s="394"/>
      <c r="X27" s="393"/>
      <c r="Y27" s="393"/>
      <c r="Z27" s="393"/>
      <c r="AA27" s="393"/>
      <c r="AB27" s="60"/>
      <c r="AC27" s="394"/>
      <c r="AD27" s="393"/>
      <c r="AE27" s="393"/>
      <c r="AF27" s="393"/>
      <c r="AG27" s="393"/>
      <c r="AH27" s="393"/>
      <c r="AI27" s="393"/>
      <c r="AJ27" s="393"/>
      <c r="AK27" s="60"/>
      <c r="AL27" s="394"/>
      <c r="AM27" s="393"/>
      <c r="AN27" s="393"/>
      <c r="AO27" s="392"/>
      <c r="AP27" s="392"/>
      <c r="AQ27" s="392"/>
      <c r="AR27" s="392"/>
      <c r="AS27" s="392"/>
      <c r="AT27" s="392"/>
      <c r="AU27" s="392"/>
      <c r="AV27" s="392"/>
      <c r="AW27" s="392"/>
      <c r="AX27" s="392"/>
      <c r="AY27" s="392"/>
      <c r="AZ27" s="392"/>
      <c r="BA27" s="393"/>
      <c r="BB27" s="393"/>
      <c r="BC27" s="393"/>
      <c r="BD27" s="393"/>
      <c r="BE27" s="393"/>
      <c r="BF27" s="393"/>
      <c r="BG27" s="393"/>
      <c r="BH27" s="393"/>
      <c r="BI27" s="393"/>
      <c r="BJ27" s="393"/>
      <c r="BK27" s="393"/>
      <c r="BL27" s="393"/>
      <c r="BM27" s="393"/>
      <c r="BN27" s="393"/>
      <c r="BO27" s="393"/>
      <c r="BP27" s="393"/>
      <c r="BQ27" s="393"/>
      <c r="BR27" s="393"/>
      <c r="BS27" s="393"/>
      <c r="BT27" s="393"/>
      <c r="BU27" s="392"/>
      <c r="BV27" s="392"/>
      <c r="BW27" s="392"/>
      <c r="BX27" s="392"/>
      <c r="BY27" s="392"/>
      <c r="BZ27" s="392"/>
      <c r="CA27" s="392"/>
      <c r="CB27" s="392"/>
      <c r="CC27" s="392"/>
      <c r="CD27" s="392"/>
      <c r="CE27" s="392"/>
      <c r="CF27" s="392"/>
      <c r="CG27" s="392"/>
      <c r="CH27" s="392"/>
      <c r="CI27" s="392"/>
      <c r="CJ27" s="392"/>
      <c r="CK27" s="392"/>
      <c r="CL27" s="392"/>
      <c r="CM27" s="392"/>
      <c r="CN27" s="392"/>
      <c r="CO27" s="392"/>
      <c r="CP27" s="392"/>
      <c r="CQ27" s="392"/>
      <c r="CR27" s="392"/>
      <c r="CS27" s="392"/>
      <c r="CT27" s="392"/>
      <c r="CU27" s="392"/>
      <c r="CV27" s="392"/>
      <c r="CW27" s="392"/>
      <c r="CX27" s="392"/>
      <c r="CY27" s="392"/>
      <c r="CZ27" s="392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</row>
    <row r="28" spans="1:130" ht="15.75">
      <c r="A28" s="59"/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3"/>
      <c r="M28" s="393"/>
      <c r="N28" s="393"/>
      <c r="O28" s="393"/>
      <c r="P28" s="393"/>
      <c r="Q28" s="393"/>
      <c r="R28" s="393"/>
      <c r="S28" s="393"/>
      <c r="T28" s="393"/>
      <c r="U28" s="393"/>
      <c r="V28" s="393"/>
      <c r="W28" s="394"/>
      <c r="X28" s="393"/>
      <c r="Y28" s="393"/>
      <c r="Z28" s="393"/>
      <c r="AA28" s="393"/>
      <c r="AB28" s="60"/>
      <c r="AC28" s="394"/>
      <c r="AD28" s="393"/>
      <c r="AE28" s="393"/>
      <c r="AF28" s="393"/>
      <c r="AG28" s="393"/>
      <c r="AH28" s="393"/>
      <c r="AI28" s="393"/>
      <c r="AJ28" s="393"/>
      <c r="AK28" s="60"/>
      <c r="AL28" s="394"/>
      <c r="AM28" s="393"/>
      <c r="AN28" s="393"/>
      <c r="AO28" s="392"/>
      <c r="AP28" s="392"/>
      <c r="AQ28" s="392"/>
      <c r="AR28" s="392"/>
      <c r="AS28" s="392"/>
      <c r="AT28" s="392"/>
      <c r="AU28" s="392"/>
      <c r="AV28" s="392"/>
      <c r="AW28" s="392"/>
      <c r="AX28" s="392"/>
      <c r="AY28" s="392"/>
      <c r="AZ28" s="392"/>
      <c r="BA28" s="393"/>
      <c r="BB28" s="393"/>
      <c r="BC28" s="393"/>
      <c r="BD28" s="393"/>
      <c r="BE28" s="393"/>
      <c r="BF28" s="393"/>
      <c r="BG28" s="393"/>
      <c r="BH28" s="393"/>
      <c r="BI28" s="393"/>
      <c r="BJ28" s="393"/>
      <c r="BK28" s="393"/>
      <c r="BL28" s="393"/>
      <c r="BM28" s="393"/>
      <c r="BN28" s="393"/>
      <c r="BO28" s="393"/>
      <c r="BP28" s="393"/>
      <c r="BQ28" s="393"/>
      <c r="BR28" s="393"/>
      <c r="BS28" s="393"/>
      <c r="BT28" s="393"/>
      <c r="BU28" s="392"/>
      <c r="BV28" s="392"/>
      <c r="BW28" s="392"/>
      <c r="BX28" s="392"/>
      <c r="BY28" s="392"/>
      <c r="BZ28" s="392"/>
      <c r="CA28" s="392"/>
      <c r="CB28" s="392"/>
      <c r="CC28" s="392"/>
      <c r="CD28" s="392"/>
      <c r="CE28" s="392"/>
      <c r="CF28" s="392"/>
      <c r="CG28" s="392"/>
      <c r="CH28" s="392"/>
      <c r="CI28" s="392"/>
      <c r="CJ28" s="392"/>
      <c r="CK28" s="392"/>
      <c r="CL28" s="392"/>
      <c r="CM28" s="392"/>
      <c r="CN28" s="392"/>
      <c r="CO28" s="392"/>
      <c r="CP28" s="392"/>
      <c r="CQ28" s="392"/>
      <c r="CR28" s="392"/>
      <c r="CS28" s="392"/>
      <c r="CT28" s="392"/>
      <c r="CU28" s="392"/>
      <c r="CV28" s="392"/>
      <c r="CW28" s="392"/>
      <c r="CX28" s="392"/>
      <c r="CY28" s="392"/>
      <c r="CZ28" s="392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</row>
    <row r="29" spans="1:130" ht="15.75">
      <c r="A29" s="59"/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3"/>
      <c r="M29" s="393"/>
      <c r="N29" s="393"/>
      <c r="O29" s="393"/>
      <c r="P29" s="393"/>
      <c r="Q29" s="393"/>
      <c r="R29" s="393"/>
      <c r="S29" s="393"/>
      <c r="T29" s="393"/>
      <c r="U29" s="393"/>
      <c r="V29" s="393"/>
      <c r="W29" s="394"/>
      <c r="X29" s="393"/>
      <c r="Y29" s="393"/>
      <c r="Z29" s="393"/>
      <c r="AA29" s="393"/>
      <c r="AB29" s="60"/>
      <c r="AC29" s="394"/>
      <c r="AD29" s="393"/>
      <c r="AE29" s="393"/>
      <c r="AF29" s="393"/>
      <c r="AG29" s="393"/>
      <c r="AH29" s="393"/>
      <c r="AI29" s="393"/>
      <c r="AJ29" s="393"/>
      <c r="AK29" s="60"/>
      <c r="AL29" s="394"/>
      <c r="AM29" s="393"/>
      <c r="AN29" s="393"/>
      <c r="AO29" s="392"/>
      <c r="AP29" s="392"/>
      <c r="AQ29" s="392"/>
      <c r="AR29" s="392"/>
      <c r="AS29" s="392"/>
      <c r="AT29" s="392"/>
      <c r="AU29" s="392"/>
      <c r="AV29" s="392"/>
      <c r="AW29" s="392"/>
      <c r="AX29" s="392"/>
      <c r="AY29" s="392"/>
      <c r="AZ29" s="392"/>
      <c r="BA29" s="393"/>
      <c r="BB29" s="393"/>
      <c r="BC29" s="393"/>
      <c r="BD29" s="393"/>
      <c r="BE29" s="393"/>
      <c r="BF29" s="393"/>
      <c r="BG29" s="393"/>
      <c r="BH29" s="393"/>
      <c r="BI29" s="393"/>
      <c r="BJ29" s="393"/>
      <c r="BK29" s="393"/>
      <c r="BL29" s="393"/>
      <c r="BM29" s="393"/>
      <c r="BN29" s="393"/>
      <c r="BO29" s="393"/>
      <c r="BP29" s="393"/>
      <c r="BQ29" s="393"/>
      <c r="BR29" s="393"/>
      <c r="BS29" s="393"/>
      <c r="BT29" s="393"/>
      <c r="BU29" s="392"/>
      <c r="BV29" s="392"/>
      <c r="BW29" s="392"/>
      <c r="BX29" s="392"/>
      <c r="BY29" s="392"/>
      <c r="BZ29" s="392"/>
      <c r="CA29" s="392"/>
      <c r="CB29" s="392"/>
      <c r="CC29" s="392"/>
      <c r="CD29" s="392"/>
      <c r="CE29" s="392"/>
      <c r="CF29" s="392"/>
      <c r="CG29" s="392"/>
      <c r="CH29" s="392"/>
      <c r="CI29" s="392"/>
      <c r="CJ29" s="392"/>
      <c r="CK29" s="392"/>
      <c r="CL29" s="392"/>
      <c r="CM29" s="392"/>
      <c r="CN29" s="392"/>
      <c r="CO29" s="392"/>
      <c r="CP29" s="392"/>
      <c r="CQ29" s="392"/>
      <c r="CR29" s="392"/>
      <c r="CS29" s="392"/>
      <c r="CT29" s="392"/>
      <c r="CU29" s="392"/>
      <c r="CV29" s="392"/>
      <c r="CW29" s="392"/>
      <c r="CX29" s="392"/>
      <c r="CY29" s="392"/>
      <c r="CZ29" s="392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</row>
    <row r="30" spans="1:130" ht="15.75">
      <c r="A30" s="59"/>
      <c r="B30" s="398" t="s">
        <v>308</v>
      </c>
      <c r="C30" s="398"/>
      <c r="D30" s="398"/>
      <c r="E30" s="398"/>
      <c r="F30" s="398"/>
      <c r="G30" s="398"/>
      <c r="H30" s="398"/>
      <c r="I30" s="398"/>
      <c r="J30" s="398"/>
      <c r="K30" s="398"/>
      <c r="L30" s="398"/>
      <c r="M30" s="398"/>
      <c r="N30" s="398"/>
      <c r="O30" s="398"/>
      <c r="P30" s="398"/>
      <c r="Q30" s="398"/>
      <c r="R30" s="398"/>
      <c r="S30" s="398"/>
      <c r="T30" s="398"/>
      <c r="U30" s="398"/>
      <c r="V30" s="398"/>
      <c r="W30" s="394"/>
      <c r="X30" s="393"/>
      <c r="Y30" s="393"/>
      <c r="Z30" s="393"/>
      <c r="AA30" s="393"/>
      <c r="AB30" s="60"/>
      <c r="AC30" s="394"/>
      <c r="AD30" s="393"/>
      <c r="AE30" s="393"/>
      <c r="AF30" s="393"/>
      <c r="AG30" s="393"/>
      <c r="AH30" s="393"/>
      <c r="AI30" s="393"/>
      <c r="AJ30" s="393"/>
      <c r="AK30" s="60"/>
      <c r="AL30" s="394"/>
      <c r="AM30" s="393"/>
      <c r="AN30" s="393"/>
      <c r="AO30" s="392"/>
      <c r="AP30" s="392"/>
      <c r="AQ30" s="392"/>
      <c r="AR30" s="392"/>
      <c r="AS30" s="392"/>
      <c r="AT30" s="392"/>
      <c r="AU30" s="392"/>
      <c r="AV30" s="392"/>
      <c r="AW30" s="392"/>
      <c r="AX30" s="392"/>
      <c r="AY30" s="392"/>
      <c r="AZ30" s="392"/>
      <c r="BA30" s="393" t="s">
        <v>30</v>
      </c>
      <c r="BB30" s="393"/>
      <c r="BC30" s="393"/>
      <c r="BD30" s="393"/>
      <c r="BE30" s="393"/>
      <c r="BF30" s="393"/>
      <c r="BG30" s="393"/>
      <c r="BH30" s="393"/>
      <c r="BI30" s="393"/>
      <c r="BJ30" s="393"/>
      <c r="BK30" s="393" t="s">
        <v>30</v>
      </c>
      <c r="BL30" s="393"/>
      <c r="BM30" s="393"/>
      <c r="BN30" s="393"/>
      <c r="BO30" s="393"/>
      <c r="BP30" s="393"/>
      <c r="BQ30" s="393"/>
      <c r="BR30" s="393"/>
      <c r="BS30" s="393"/>
      <c r="BT30" s="393"/>
      <c r="BU30" s="392"/>
      <c r="BV30" s="392"/>
      <c r="BW30" s="392"/>
      <c r="BX30" s="392"/>
      <c r="BY30" s="392"/>
      <c r="BZ30" s="392"/>
      <c r="CA30" s="392"/>
      <c r="CB30" s="392"/>
      <c r="CC30" s="392"/>
      <c r="CD30" s="392"/>
      <c r="CE30" s="392"/>
      <c r="CF30" s="392"/>
      <c r="CG30" s="392" t="s">
        <v>30</v>
      </c>
      <c r="CH30" s="392"/>
      <c r="CI30" s="392"/>
      <c r="CJ30" s="392"/>
      <c r="CK30" s="392"/>
      <c r="CL30" s="392"/>
      <c r="CM30" s="392"/>
      <c r="CN30" s="392"/>
      <c r="CO30" s="392"/>
      <c r="CP30" s="392"/>
      <c r="CQ30" s="392" t="s">
        <v>30</v>
      </c>
      <c r="CR30" s="392"/>
      <c r="CS30" s="392"/>
      <c r="CT30" s="392"/>
      <c r="CU30" s="392"/>
      <c r="CV30" s="392"/>
      <c r="CW30" s="392"/>
      <c r="CX30" s="392"/>
      <c r="CY30" s="392"/>
      <c r="CZ30" s="392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</row>
    <row r="31" spans="1:130" ht="15.75">
      <c r="A31" s="59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395" t="s">
        <v>309</v>
      </c>
      <c r="X31" s="395"/>
      <c r="Y31" s="395"/>
      <c r="Z31" s="395"/>
      <c r="AA31" s="395"/>
      <c r="AB31" s="395"/>
      <c r="AC31" s="395"/>
      <c r="AD31" s="395"/>
      <c r="AE31" s="395"/>
      <c r="AF31" s="395"/>
      <c r="AG31" s="395"/>
      <c r="AH31" s="395"/>
      <c r="AI31" s="395"/>
      <c r="AJ31" s="395"/>
      <c r="AK31" s="395"/>
      <c r="AL31" s="395"/>
      <c r="AM31" s="395"/>
      <c r="AN31" s="395"/>
      <c r="AO31" s="392"/>
      <c r="AP31" s="393"/>
      <c r="AQ31" s="393"/>
      <c r="AR31" s="393"/>
      <c r="AS31" s="393"/>
      <c r="AT31" s="393"/>
      <c r="AU31" s="393"/>
      <c r="AV31" s="393"/>
      <c r="AW31" s="393"/>
      <c r="AX31" s="393"/>
      <c r="AY31" s="393"/>
      <c r="AZ31" s="393"/>
      <c r="BA31" s="393"/>
      <c r="BB31" s="393"/>
      <c r="BC31" s="393"/>
      <c r="BD31" s="393"/>
      <c r="BE31" s="393"/>
      <c r="BF31" s="393"/>
      <c r="BG31" s="393"/>
      <c r="BH31" s="393"/>
      <c r="BI31" s="393"/>
      <c r="BJ31" s="393"/>
      <c r="BK31" s="393"/>
      <c r="BL31" s="393"/>
      <c r="BM31" s="393"/>
      <c r="BN31" s="393"/>
      <c r="BO31" s="393"/>
      <c r="BP31" s="393"/>
      <c r="BQ31" s="393"/>
      <c r="BR31" s="393"/>
      <c r="BS31" s="393"/>
      <c r="BT31" s="393"/>
      <c r="BU31" s="392"/>
      <c r="BV31" s="392"/>
      <c r="BW31" s="392"/>
      <c r="BX31" s="392"/>
      <c r="BY31" s="392"/>
      <c r="BZ31" s="392"/>
      <c r="CA31" s="392"/>
      <c r="CB31" s="392"/>
      <c r="CC31" s="392"/>
      <c r="CD31" s="392"/>
      <c r="CE31" s="392"/>
      <c r="CF31" s="392"/>
      <c r="CG31" s="392" t="s">
        <v>30</v>
      </c>
      <c r="CH31" s="392"/>
      <c r="CI31" s="392"/>
      <c r="CJ31" s="392"/>
      <c r="CK31" s="392"/>
      <c r="CL31" s="392"/>
      <c r="CM31" s="392"/>
      <c r="CN31" s="392"/>
      <c r="CO31" s="392"/>
      <c r="CP31" s="392"/>
      <c r="CQ31" s="392" t="s">
        <v>30</v>
      </c>
      <c r="CR31" s="392"/>
      <c r="CS31" s="392"/>
      <c r="CT31" s="392"/>
      <c r="CU31" s="392"/>
      <c r="CV31" s="392"/>
      <c r="CW31" s="392"/>
      <c r="CX31" s="392"/>
      <c r="CY31" s="392"/>
      <c r="CZ31" s="392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</row>
    <row r="32" spans="2:130" ht="15.75">
      <c r="B32" s="396"/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397"/>
      <c r="AA32" s="397"/>
      <c r="AB32" s="397"/>
      <c r="AC32" s="397"/>
      <c r="AD32" s="397"/>
      <c r="AE32" s="397"/>
      <c r="AF32" s="397"/>
      <c r="AG32" s="397"/>
      <c r="AH32" s="397"/>
      <c r="AI32" s="397"/>
      <c r="AJ32" s="397"/>
      <c r="AK32" s="62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</row>
    <row r="33" spans="1:130" ht="15.75">
      <c r="A33" s="63"/>
      <c r="B33" s="44" t="s">
        <v>310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</row>
    <row r="34" spans="1:130" ht="12.75">
      <c r="A34" s="6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</row>
  </sheetData>
  <sheetProtection/>
  <mergeCells count="75">
    <mergeCell ref="W31:AN31"/>
    <mergeCell ref="AO31:BT31"/>
    <mergeCell ref="BU31:CZ31"/>
    <mergeCell ref="B32:AJ32"/>
    <mergeCell ref="B30:V30"/>
    <mergeCell ref="W30:AA30"/>
    <mergeCell ref="AC30:AJ30"/>
    <mergeCell ref="AL30:AN30"/>
    <mergeCell ref="AO30:BT30"/>
    <mergeCell ref="BU30:CZ30"/>
    <mergeCell ref="B29:V29"/>
    <mergeCell ref="W29:AA29"/>
    <mergeCell ref="AC29:AJ29"/>
    <mergeCell ref="AL29:AN29"/>
    <mergeCell ref="AO29:BT29"/>
    <mergeCell ref="BU29:CZ29"/>
    <mergeCell ref="B28:V28"/>
    <mergeCell ref="W28:AA28"/>
    <mergeCell ref="AC28:AJ28"/>
    <mergeCell ref="AL28:AN28"/>
    <mergeCell ref="AO28:BT28"/>
    <mergeCell ref="BU28:CZ28"/>
    <mergeCell ref="B27:V27"/>
    <mergeCell ref="W27:AA27"/>
    <mergeCell ref="AC27:AJ27"/>
    <mergeCell ref="AL27:AN27"/>
    <mergeCell ref="AO27:BT27"/>
    <mergeCell ref="BU27:CZ27"/>
    <mergeCell ref="B26:V26"/>
    <mergeCell ref="W26:AA26"/>
    <mergeCell ref="AC26:AJ26"/>
    <mergeCell ref="AL26:AN26"/>
    <mergeCell ref="AO26:BT26"/>
    <mergeCell ref="BU26:CZ26"/>
    <mergeCell ref="BG24:BT24"/>
    <mergeCell ref="BU24:CI24"/>
    <mergeCell ref="CJ24:CL24"/>
    <mergeCell ref="CM24:CZ24"/>
    <mergeCell ref="AO25:BT25"/>
    <mergeCell ref="BU25:CZ25"/>
    <mergeCell ref="DA24:DO24"/>
    <mergeCell ref="DP24:DR24"/>
    <mergeCell ref="B23:V25"/>
    <mergeCell ref="W23:AA25"/>
    <mergeCell ref="AB23:AB25"/>
    <mergeCell ref="AC23:AJ25"/>
    <mergeCell ref="AK23:AK25"/>
    <mergeCell ref="AL23:AN25"/>
    <mergeCell ref="AO24:BC24"/>
    <mergeCell ref="BD24:BF24"/>
    <mergeCell ref="W17:CU17"/>
    <mergeCell ref="W18:CU18"/>
    <mergeCell ref="BO13:BT13"/>
    <mergeCell ref="W14:CU14"/>
    <mergeCell ref="AI13:AN13"/>
    <mergeCell ref="AO13:AR13"/>
    <mergeCell ref="AS13:AT13"/>
    <mergeCell ref="AU13:BH13"/>
    <mergeCell ref="BI13:BK13"/>
    <mergeCell ref="BL13:BN13"/>
    <mergeCell ref="C10:DR10"/>
    <mergeCell ref="C11:DR11"/>
    <mergeCell ref="W12:BT12"/>
    <mergeCell ref="BU12:BW12"/>
    <mergeCell ref="BX12:CB12"/>
    <mergeCell ref="CC12:CE12"/>
    <mergeCell ref="BQ6:CJ6"/>
    <mergeCell ref="CM6:DO6"/>
    <mergeCell ref="BQ7:CJ7"/>
    <mergeCell ref="CM7:DO7"/>
    <mergeCell ref="BS8:BV8"/>
    <mergeCell ref="BY8:CQ8"/>
    <mergeCell ref="CR8:CT8"/>
    <mergeCell ref="CU8:CW8"/>
    <mergeCell ref="CX8:CZ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Подготовлено на базе материалов БСС  «Система Главбух»</dc:description>
  <cp:lastModifiedBy>User</cp:lastModifiedBy>
  <cp:lastPrinted>2020-03-19T09:49:46Z</cp:lastPrinted>
  <dcterms:created xsi:type="dcterms:W3CDTF">2018-10-25T15:48:16Z</dcterms:created>
  <dcterms:modified xsi:type="dcterms:W3CDTF">2020-04-22T04:03:37Z</dcterms:modified>
  <cp:category/>
  <cp:version/>
  <cp:contentType/>
  <cp:contentStatus/>
</cp:coreProperties>
</file>